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19"/>
  <workbookPr filterPrivacy="1" updateLinks="always" codeName="DieseArbeitsmappe" defaultThemeVersion="124226"/>
  <xr:revisionPtr revIDLastSave="0" documentId="8_{98F9BFDD-FF6A-4F3A-935C-306120977275}" xr6:coauthVersionLast="47" xr6:coauthVersionMax="47" xr10:uidLastSave="{00000000-0000-0000-0000-000000000000}"/>
  <bookViews>
    <workbookView xWindow="38280" yWindow="-120" windowWidth="38640" windowHeight="21240" tabRatio="718" xr2:uid="{00000000-000D-0000-FFFF-FFFF00000000}"/>
  </bookViews>
  <sheets>
    <sheet name="Change Log" sheetId="12" r:id="rId1"/>
    <sheet name="Instructions" sheetId="13" r:id="rId2"/>
    <sheet name="STAMPING_Fineblanking" sheetId="2" r:id="rId3"/>
    <sheet name="PLASTICS IM" sheetId="10" r:id="rId4"/>
    <sheet name="Adress" sheetId="9" state="veryHidden" r:id="rId5"/>
    <sheet name="Language" sheetId="6" state="veryHidden" r:id="rId6"/>
  </sheets>
  <definedNames>
    <definedName name="_Order1" hidden="1">0</definedName>
    <definedName name="_Order2" hidden="1">255</definedName>
    <definedName name="HTML_CodePage" hidden="1">1252</definedName>
    <definedName name="HTML_Control" localSheetId="1" hidden="1">{"'Sheet1'!$A$1:$M$38"}</definedName>
    <definedName name="HTML_Control" hidden="1">{"'Sheet1'!$A$1:$M$38"}</definedName>
    <definedName name="HTML_Description" hidden="1">""</definedName>
    <definedName name="HTML_Email" hidden="1">""</definedName>
    <definedName name="HTML_Header" hidden="1">""</definedName>
    <definedName name="HTML_LastUpdate" hidden="1">"10/17/00"</definedName>
    <definedName name="HTML_LineAfter" hidden="1">FALSE</definedName>
    <definedName name="HTML_LineBefore" hidden="1">FALSE</definedName>
    <definedName name="HTML_Name" hidden="1">"JCI User"</definedName>
    <definedName name="HTML_OBDlg2" hidden="1">TRUE</definedName>
    <definedName name="HTML_OBDlg4" hidden="1">TRUE</definedName>
    <definedName name="HTML_OS" hidden="1">0</definedName>
    <definedName name="HTML_PathFile" hidden="1">"U:\TEXT\MyHTML.htm"</definedName>
    <definedName name="HTML_Title" hidden="1">"ESOchecklist"</definedName>
    <definedName name="ijfojyo" localSheetId="1" hidden="1">{"'Sheet1'!$A$1:$M$38"}</definedName>
    <definedName name="ijfojyo" hidden="1">{"'Sheet1'!$A$1:$M$38"}</definedName>
    <definedName name="_xlnm.Print_Area" localSheetId="3">'PLASTICS IM'!$A$1:$H$45</definedName>
    <definedName name="_xlnm.Print_Area" localSheetId="2">STAMPING_Fineblanking!$A$1:$R$81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9" l="1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A20" i="9" s="1"/>
  <c r="A14" i="9" l="1"/>
  <c r="A17" i="9"/>
  <c r="A2" i="9"/>
  <c r="A18" i="9"/>
  <c r="A3" i="9"/>
  <c r="A11" i="9"/>
  <c r="A21" i="9"/>
  <c r="A10" i="9"/>
  <c r="A6" i="9"/>
  <c r="A19" i="9"/>
  <c r="A7" i="9"/>
  <c r="A15" i="9"/>
  <c r="A4" i="9"/>
  <c r="A8" i="9"/>
  <c r="A12" i="9"/>
  <c r="A16" i="9"/>
  <c r="A5" i="9"/>
  <c r="A9" i="9"/>
  <c r="A13" i="9"/>
  <c r="L46" i="2" l="1"/>
  <c r="L44" i="2"/>
  <c r="A7" i="2" l="1"/>
  <c r="A46" i="2"/>
  <c r="A3" i="2"/>
  <c r="A42" i="2"/>
  <c r="O46" i="2"/>
  <c r="L48" i="2"/>
  <c r="B48" i="2"/>
  <c r="A44" i="2"/>
  <c r="A40" i="2"/>
  <c r="A38" i="2"/>
  <c r="A36" i="2"/>
  <c r="I46" i="2"/>
  <c r="I44" i="2"/>
  <c r="I42" i="2"/>
  <c r="I40" i="2"/>
  <c r="I38" i="2"/>
  <c r="I36" i="2"/>
  <c r="O44" i="2"/>
  <c r="O42" i="2"/>
  <c r="O40" i="2"/>
  <c r="O38" i="2"/>
  <c r="O36" i="2"/>
  <c r="O34" i="2"/>
  <c r="O32" i="2"/>
  <c r="I32" i="2"/>
  <c r="A34" i="2"/>
  <c r="A32" i="2"/>
  <c r="K11" i="2"/>
  <c r="K9" i="2"/>
  <c r="K7" i="2"/>
  <c r="K5" i="2"/>
  <c r="K3" i="2"/>
  <c r="I11" i="2"/>
  <c r="A11" i="2"/>
  <c r="A9" i="2"/>
  <c r="A5" i="2"/>
  <c r="P48" i="2" l="1"/>
  <c r="A8" i="2"/>
  <c r="I12" i="2"/>
  <c r="O41" i="2"/>
  <c r="I37" i="2"/>
  <c r="A47" i="2"/>
  <c r="O37" i="2"/>
  <c r="O33" i="2"/>
  <c r="I45" i="2"/>
  <c r="I47" i="2"/>
  <c r="F48" i="2"/>
  <c r="I41" i="2"/>
  <c r="O45" i="2"/>
  <c r="A12" i="2"/>
  <c r="K6" i="2"/>
  <c r="K10" i="2"/>
  <c r="A33" i="2"/>
  <c r="A37" i="2"/>
  <c r="A41" i="2"/>
  <c r="A45" i="2"/>
  <c r="A4" i="2"/>
  <c r="A6" i="2"/>
  <c r="A10" i="2"/>
  <c r="K4" i="2"/>
  <c r="K8" i="2"/>
  <c r="K12" i="2"/>
  <c r="A35" i="2"/>
  <c r="A39" i="2"/>
  <c r="A43" i="2"/>
  <c r="I34" i="2"/>
  <c r="I39" i="2"/>
  <c r="I43" i="2"/>
  <c r="O35" i="2"/>
  <c r="O39" i="2"/>
  <c r="O43" i="2"/>
  <c r="O47" i="2"/>
  <c r="A50" i="2"/>
  <c r="A51" i="2" s="1"/>
  <c r="A52" i="2" s="1"/>
  <c r="A53" i="2" s="1"/>
  <c r="A54" i="2" s="1"/>
  <c r="A55" i="2" s="1"/>
  <c r="A56" i="2" s="1"/>
  <c r="A57" i="2" s="1"/>
  <c r="A58" i="2" s="1"/>
  <c r="A59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6" authorId="0" shapeId="0" xr:uid="{AEAB5C20-F347-4194-82BA-4C582C5523BF}">
      <text>
        <r>
          <rPr>
            <b/>
            <sz val="9"/>
            <color indexed="81"/>
            <rFont val="Tahoma"/>
            <family val="2"/>
          </rPr>
          <t>Document revisions to format and content.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3B7A705E-A33C-4CBF-A86C-B9D06414284C}">
      <text>
        <r>
          <rPr>
            <b/>
            <sz val="9"/>
            <color indexed="81"/>
            <rFont val="Tahoma"/>
            <family val="2"/>
          </rPr>
          <t>Document revisions to information / data contained within the released form.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<sst xmlns="http://schemas.openxmlformats.org/spreadsheetml/2006/main" count="1515" uniqueCount="1246">
  <si>
    <t>Tool Data Sheet</t>
  </si>
  <si>
    <t>Form</t>
  </si>
  <si>
    <t>Change History (Document Structure)</t>
  </si>
  <si>
    <t>Revision</t>
  </si>
  <si>
    <t>Release Date</t>
  </si>
  <si>
    <t>Change Description</t>
  </si>
  <si>
    <t>1.0</t>
  </si>
  <si>
    <r>
      <t>·</t>
    </r>
    <r>
      <rPr>
        <sz val="10"/>
        <color theme="1"/>
        <rFont val="Arial"/>
        <family val="2"/>
      </rPr>
      <t xml:space="preserve"> New release</t>
    </r>
  </si>
  <si>
    <t>Change History (Document Content)</t>
  </si>
  <si>
    <t>Instruction</t>
  </si>
  <si>
    <t>The Tool Data Sheet is to be filled out (grey marked fields) by the Supplier for the respective tooling type.</t>
  </si>
  <si>
    <t>The Tool Data Sheet is to be submitted by the Supplier with the PPAP documentation.</t>
  </si>
  <si>
    <t>References</t>
  </si>
  <si>
    <t>Global Supplier Standards Manual</t>
  </si>
  <si>
    <t>TOOL DATA SHEET STAMPING / FINEBLANKING</t>
  </si>
  <si>
    <t>Logo</t>
  </si>
  <si>
    <t>German</t>
  </si>
  <si>
    <t>select language</t>
  </si>
  <si>
    <t>Project</t>
  </si>
  <si>
    <t>Level</t>
  </si>
  <si>
    <t>TOOL pictures (closed + open)</t>
  </si>
  <si>
    <t>mm</t>
  </si>
  <si>
    <t>KN</t>
  </si>
  <si>
    <t>PER MIN</t>
  </si>
  <si>
    <t>PARTS</t>
  </si>
  <si>
    <t>g</t>
  </si>
  <si>
    <t>%</t>
  </si>
  <si>
    <t>Kg</t>
  </si>
  <si>
    <t>STAGE</t>
  </si>
  <si>
    <t>STRIP LAYOUT</t>
  </si>
  <si>
    <t>PLANT / SUPPLIER</t>
  </si>
  <si>
    <t>City</t>
  </si>
  <si>
    <t>Country</t>
  </si>
  <si>
    <t>Zipcode</t>
  </si>
  <si>
    <t>Street</t>
  </si>
  <si>
    <t xml:space="preserve"> TOOL DATA SHEET PLASTICS</t>
  </si>
  <si>
    <t>Requirement &amp; checklist Injection Molding Tools</t>
  </si>
  <si>
    <t>Project information:</t>
  </si>
  <si>
    <t>PART Picture</t>
  </si>
  <si>
    <t>Project number:</t>
  </si>
  <si>
    <t>Part name:</t>
  </si>
  <si>
    <t>Adient part number:</t>
  </si>
  <si>
    <t>Projected mold life shots:</t>
  </si>
  <si>
    <t>Shots / year:</t>
  </si>
  <si>
    <t>Shots / until now:</t>
  </si>
  <si>
    <t>Project life time:</t>
  </si>
  <si>
    <t>Tool Information:</t>
  </si>
  <si>
    <t>Tool start production</t>
  </si>
  <si>
    <t>Tool process type:</t>
  </si>
  <si>
    <t>Tool concept type:</t>
  </si>
  <si>
    <t>Injection concept:</t>
  </si>
  <si>
    <t>Injection gate:</t>
  </si>
  <si>
    <t>Tool dimension &amp; div:</t>
  </si>
  <si>
    <t>Ejection operation:</t>
  </si>
  <si>
    <r>
      <rPr>
        <b/>
        <sz val="10"/>
        <rFont val="Arial"/>
        <family val="2"/>
      </rPr>
      <t xml:space="preserve">A - </t>
    </r>
    <r>
      <rPr>
        <sz val="10"/>
        <rFont val="Arial"/>
        <family val="2"/>
      </rPr>
      <t xml:space="preserve">                               Length (mm):</t>
    </r>
  </si>
  <si>
    <t>Number of hydr. core pull</t>
  </si>
  <si>
    <r>
      <rPr>
        <b/>
        <sz val="10"/>
        <rFont val="Arial"/>
        <family val="2"/>
      </rPr>
      <t xml:space="preserve">B - </t>
    </r>
    <r>
      <rPr>
        <sz val="10"/>
        <rFont val="Arial"/>
        <family val="2"/>
      </rPr>
      <t xml:space="preserve">             Width betw. tie bar (mm):</t>
    </r>
  </si>
  <si>
    <t>Clamping force (tons):</t>
  </si>
  <si>
    <r>
      <rPr>
        <b/>
        <sz val="10"/>
        <rFont val="Arial"/>
        <family val="2"/>
      </rPr>
      <t xml:space="preserve">C -                 </t>
    </r>
    <r>
      <rPr>
        <sz val="10"/>
        <rFont val="Arial"/>
        <family val="2"/>
      </rPr>
      <t>Installation height (mm):</t>
    </r>
  </si>
  <si>
    <t>Cavity layout:</t>
  </si>
  <si>
    <t>Add. dims (feet, hydraulics etc.):</t>
  </si>
  <si>
    <t>Estimated nr.of nozzles:</t>
  </si>
  <si>
    <t>Center ring (mm):</t>
  </si>
  <si>
    <t>Hot runner supplier:</t>
  </si>
  <si>
    <t>Tool weight  (kg):</t>
  </si>
  <si>
    <t>Flow control required:</t>
  </si>
  <si>
    <t>Hot runner connector/heating zone:</t>
  </si>
  <si>
    <t>A surface finishing:</t>
  </si>
  <si>
    <t>Cooling cavity connection (quantity):</t>
  </si>
  <si>
    <t>B surface finishing:</t>
  </si>
  <si>
    <t>Cooling core connection (quantity):</t>
  </si>
  <si>
    <t>Tool painted:</t>
  </si>
  <si>
    <t xml:space="preserve"> Kind of cooling connectors (Hasco Z81, …):</t>
  </si>
  <si>
    <t>Product information:</t>
  </si>
  <si>
    <t xml:space="preserve"> Kind of clamping system:</t>
  </si>
  <si>
    <t>Raw  material:</t>
  </si>
  <si>
    <t>Steel grade core:</t>
  </si>
  <si>
    <t>Color change required:</t>
  </si>
  <si>
    <t>Steel core hardened:</t>
  </si>
  <si>
    <t>Master batch</t>
  </si>
  <si>
    <t>Steel grade cavity:</t>
  </si>
  <si>
    <t>Supplier of master batch</t>
  </si>
  <si>
    <t>Steel cavity hardened:</t>
  </si>
  <si>
    <t>CAD rel. Level / date</t>
  </si>
  <si>
    <t>Core / Cavity coated (type of coating):</t>
  </si>
  <si>
    <t>Shrinkage value in %:</t>
  </si>
  <si>
    <t>Steel grade inserts core/cavity:</t>
  </si>
  <si>
    <t>Moldflow Analysis:</t>
  </si>
  <si>
    <t>Steel inserts core/cavity hardened:</t>
  </si>
  <si>
    <t>Process information:</t>
  </si>
  <si>
    <t>General information:</t>
  </si>
  <si>
    <t>Target cycle time:</t>
  </si>
  <si>
    <t>Tool Engineer:</t>
  </si>
  <si>
    <t>Tool Buyer:</t>
  </si>
  <si>
    <r>
      <t xml:space="preserve">Cooling time </t>
    </r>
    <r>
      <rPr>
        <sz val="7"/>
        <rFont val="Arial"/>
        <family val="2"/>
      </rPr>
      <t>(incl: holding pressure):</t>
    </r>
  </si>
  <si>
    <t>Tool Engineer Cell Phone:</t>
  </si>
  <si>
    <t>Production plant:</t>
  </si>
  <si>
    <t>Trial run with EOAT:</t>
  </si>
  <si>
    <t>Tool Engineer Email:</t>
  </si>
  <si>
    <t>Gripper included:</t>
  </si>
  <si>
    <t>Metal inlay:</t>
  </si>
  <si>
    <t>Date:</t>
  </si>
  <si>
    <t>1.1730</t>
  </si>
  <si>
    <t>1.2311 / 1.2738 (280-325 HB)</t>
  </si>
  <si>
    <t>Standard injection</t>
  </si>
  <si>
    <t>1.2738 (310-355 HB)</t>
  </si>
  <si>
    <t>Back moulding</t>
  </si>
  <si>
    <t>1.2738 (&gt;330 HB)</t>
  </si>
  <si>
    <t>GID injection</t>
  </si>
  <si>
    <t>1.2312</t>
  </si>
  <si>
    <t>2 Component slider concept</t>
  </si>
  <si>
    <t>Aluminum (Hokotol)</t>
  </si>
  <si>
    <t>2 Component rotation concept</t>
  </si>
  <si>
    <t>1.2343 Hardened</t>
  </si>
  <si>
    <t>Aluminum (Weldural)</t>
  </si>
  <si>
    <t>Mucell injection</t>
  </si>
  <si>
    <t>1.2083 Hardened</t>
  </si>
  <si>
    <t>CBA</t>
  </si>
  <si>
    <t>1.2767 Hardened</t>
  </si>
  <si>
    <t>ChyM</t>
  </si>
  <si>
    <t>1.2379 Hardened</t>
  </si>
  <si>
    <t>Thin foil injection</t>
  </si>
  <si>
    <t>Ampco M4/Moldmax</t>
  </si>
  <si>
    <t>Nitrid</t>
  </si>
  <si>
    <t>Splitline laser/flame hardened</t>
  </si>
  <si>
    <t>Proto tool</t>
  </si>
  <si>
    <t>1.1730 or 1.2312</t>
  </si>
  <si>
    <t>Standard tool</t>
  </si>
  <si>
    <t>1.2311 or 1.2312</t>
  </si>
  <si>
    <t xml:space="preserve">1.2311 </t>
  </si>
  <si>
    <t>Tandem tool</t>
  </si>
  <si>
    <t>Stack tool</t>
  </si>
  <si>
    <t>3 plates tool</t>
  </si>
  <si>
    <t>Double ejection</t>
  </si>
  <si>
    <t>Ejection system at Injection side</t>
  </si>
  <si>
    <t>Cold nozzle direct</t>
  </si>
  <si>
    <t>No definition</t>
  </si>
  <si>
    <t>Cold nozzle on cold runner</t>
  </si>
  <si>
    <t>Cashew gate (banana)</t>
  </si>
  <si>
    <t>Hot nozzle direct</t>
  </si>
  <si>
    <t>Subway (tunnel)</t>
  </si>
  <si>
    <t>Hot nozzle on coldrunner</t>
  </si>
  <si>
    <t>Subway on a lost pin</t>
  </si>
  <si>
    <t>H.R. open nozzles direct</t>
  </si>
  <si>
    <t xml:space="preserve">Film gate </t>
  </si>
  <si>
    <t>H.R. open nozzles on coldrunner</t>
  </si>
  <si>
    <t>H.R. closed nozzles direct</t>
  </si>
  <si>
    <t>H.R. closed nozzles on coldrunner</t>
  </si>
  <si>
    <t>Mechanical</t>
  </si>
  <si>
    <t>H.R. Cascade direct</t>
  </si>
  <si>
    <t>Hydraulic</t>
  </si>
  <si>
    <t>H.R. Cascade on coldrunner</t>
  </si>
  <si>
    <t>Pull clamps</t>
  </si>
  <si>
    <t xml:space="preserve">Yes </t>
  </si>
  <si>
    <t>Namestovo</t>
  </si>
  <si>
    <t>No</t>
  </si>
  <si>
    <t>Zatec</t>
  </si>
  <si>
    <t>1+1</t>
  </si>
  <si>
    <t>Valencia</t>
  </si>
  <si>
    <t>Lueneburg</t>
  </si>
  <si>
    <t>2+2</t>
  </si>
  <si>
    <t>Synventive</t>
  </si>
  <si>
    <t>Neustadt</t>
  </si>
  <si>
    <t>PSG</t>
  </si>
  <si>
    <t>Conflans</t>
  </si>
  <si>
    <t>4+4</t>
  </si>
  <si>
    <t>HRS</t>
  </si>
  <si>
    <t>Wuppertal</t>
  </si>
  <si>
    <t>Runipsys</t>
  </si>
  <si>
    <t>Grefrath</t>
  </si>
  <si>
    <t>Hasco</t>
  </si>
  <si>
    <t>Third part Supplier</t>
  </si>
  <si>
    <t>Chemical graining</t>
  </si>
  <si>
    <t>Guenther</t>
  </si>
  <si>
    <t>Spark erosion</t>
  </si>
  <si>
    <t>Incoe</t>
  </si>
  <si>
    <t>Sandblasting</t>
  </si>
  <si>
    <t>Ewikon</t>
  </si>
  <si>
    <t>High gloss polishing</t>
  </si>
  <si>
    <t>Technical polishing</t>
  </si>
  <si>
    <t>Fine milling (&amp; polishing for ejection)</t>
  </si>
  <si>
    <t>walter.altmann@yfai.com</t>
  </si>
  <si>
    <t>Walter Altmann</t>
  </si>
  <si>
    <t>+49 162 109 2728</t>
  </si>
  <si>
    <t>sascha.specht@yfai.com</t>
  </si>
  <si>
    <t>Sascha Specht</t>
  </si>
  <si>
    <t>+49 162 108 5980</t>
  </si>
  <si>
    <t>thomas.dietz@yfai.com</t>
  </si>
  <si>
    <t>Thomas Dietz</t>
  </si>
  <si>
    <t>+49 162 109 8559</t>
  </si>
  <si>
    <t>jochen.wecker@yfai.com</t>
  </si>
  <si>
    <t>Jochen Wecker</t>
  </si>
  <si>
    <t>+49 162 109 2730</t>
  </si>
  <si>
    <t>kenny.huang@JCI.com</t>
  </si>
  <si>
    <t>Kenny Huang</t>
  </si>
  <si>
    <t>+86 139 2622 2240</t>
  </si>
  <si>
    <t>kyle.qian@jci.com</t>
  </si>
  <si>
    <t>Kyle Qian</t>
  </si>
  <si>
    <t>+86 134 8019 7859</t>
  </si>
  <si>
    <t>giuseppe.papa@yfai.com</t>
  </si>
  <si>
    <t>Giuseppe Papa</t>
  </si>
  <si>
    <t>+49 162 109 5388</t>
  </si>
  <si>
    <t>johan.peeters@yfai.com</t>
  </si>
  <si>
    <t>Johan Peeters</t>
  </si>
  <si>
    <t>+32 495 368 559</t>
  </si>
  <si>
    <t>Language</t>
  </si>
  <si>
    <t>Scrap</t>
  </si>
  <si>
    <t>Material</t>
  </si>
  <si>
    <t>Process</t>
  </si>
  <si>
    <t>Toolengineer</t>
  </si>
  <si>
    <t>PLANT</t>
  </si>
  <si>
    <t>Toolmaker</t>
  </si>
  <si>
    <t>table</t>
  </si>
  <si>
    <t>Coil</t>
  </si>
  <si>
    <t>Manual</t>
  </si>
  <si>
    <t>side with shaker</t>
  </si>
  <si>
    <t>Blank</t>
  </si>
  <si>
    <t>Progressive</t>
  </si>
  <si>
    <t>Transfer</t>
  </si>
  <si>
    <t>Tandem</t>
  </si>
  <si>
    <t>Feinpress</t>
  </si>
  <si>
    <t>English</t>
  </si>
  <si>
    <t>Polisch</t>
  </si>
  <si>
    <t>Türkçe</t>
  </si>
  <si>
    <t>Spanish</t>
  </si>
  <si>
    <t>中文</t>
  </si>
  <si>
    <t>TOOL NUMBER</t>
  </si>
  <si>
    <t>Werkzeug Nummer</t>
  </si>
  <si>
    <t>Numer narzędzia</t>
  </si>
  <si>
    <t>Takımın numarası</t>
  </si>
  <si>
    <t>marcado con el número de troquel</t>
  </si>
  <si>
    <t>模具编号</t>
  </si>
  <si>
    <t>ACCEPTANCE REPORT</t>
  </si>
  <si>
    <t>Werkzeugabnahme-Protokoll</t>
  </si>
  <si>
    <t>Protokół odbioru</t>
  </si>
  <si>
    <t>Takım kabul protokolü</t>
  </si>
  <si>
    <t>INFORME DE LA ACEPTACIÓN</t>
  </si>
  <si>
    <t>认可的报告</t>
  </si>
  <si>
    <t>PROJECT</t>
  </si>
  <si>
    <t>Projekt</t>
  </si>
  <si>
    <t>Proje</t>
  </si>
  <si>
    <t>Proyecto</t>
  </si>
  <si>
    <t>项目</t>
  </si>
  <si>
    <t>PART NUMBER / Index</t>
  </si>
  <si>
    <t>Teile Nummer / Index</t>
  </si>
  <si>
    <t>Numer części / Index</t>
  </si>
  <si>
    <t>Takım Numarası / Endeks</t>
  </si>
  <si>
    <t>Número de pieza. Indice/Nivel (de revisión)</t>
  </si>
  <si>
    <t>产品编号</t>
  </si>
  <si>
    <t>PART DESCRIPTION</t>
  </si>
  <si>
    <t>Teile Namen</t>
  </si>
  <si>
    <t>Nazwa części</t>
  </si>
  <si>
    <t>Takım Adları</t>
  </si>
  <si>
    <t>DESCRIPCIÓN DE la pieza</t>
  </si>
  <si>
    <t>产品描述</t>
  </si>
  <si>
    <t>MATERIAL SPEC</t>
  </si>
  <si>
    <t>Material Güte</t>
  </si>
  <si>
    <t>Specyfikacja materiału</t>
  </si>
  <si>
    <t>Malzeme Sınıf</t>
  </si>
  <si>
    <t>ESPECIFICACIÓN MATERIAL</t>
  </si>
  <si>
    <t>材料规格</t>
  </si>
  <si>
    <t>MATERIAL THICKNESS</t>
  </si>
  <si>
    <t>Blechdicke</t>
  </si>
  <si>
    <t>Grubość materiału</t>
  </si>
  <si>
    <t>Saç kalınlık</t>
  </si>
  <si>
    <t>GROSOR/Espesor MATERIAL</t>
  </si>
  <si>
    <t>材料厚度</t>
  </si>
  <si>
    <t>WIDTH</t>
  </si>
  <si>
    <t>Streifenbreite</t>
  </si>
  <si>
    <t>Szerokość materiału</t>
  </si>
  <si>
    <t>Şerit genişliği</t>
  </si>
  <si>
    <t>anchura</t>
  </si>
  <si>
    <t>材料宽度</t>
  </si>
  <si>
    <t>PITCH</t>
  </si>
  <si>
    <t>Vorschub</t>
  </si>
  <si>
    <t>Posuw</t>
  </si>
  <si>
    <t>Beslemek</t>
  </si>
  <si>
    <t>Paso</t>
  </si>
  <si>
    <t>步距</t>
  </si>
  <si>
    <t>SINGLE PART WEIGHT</t>
  </si>
  <si>
    <t>Einzelteilgewicht</t>
  </si>
  <si>
    <t>Masa jednej CZĘŚĆ</t>
  </si>
  <si>
    <t>Parça ağırlığı</t>
  </si>
  <si>
    <t>Peso por pieza</t>
  </si>
  <si>
    <t>单件重量</t>
  </si>
  <si>
    <t>Standort / Lieferant</t>
  </si>
  <si>
    <t>Fabryka / Dostawca</t>
  </si>
  <si>
    <t>Fabrika/ Tedarikçi</t>
  </si>
  <si>
    <t>Planta / PROVEEDOR</t>
  </si>
  <si>
    <t>冲压工厂/供应商</t>
  </si>
  <si>
    <t>LEFT TO RIGHT</t>
  </si>
  <si>
    <t>Länge in Vorschubrichtung</t>
  </si>
  <si>
    <t>Lewa - prawa</t>
  </si>
  <si>
    <t>Besleme istikametinde uzunluk</t>
  </si>
  <si>
    <t>DE LA IZQUIERDA A LA DERECHA</t>
  </si>
  <si>
    <t>从左到右</t>
  </si>
  <si>
    <t>FRONT TO BACK</t>
  </si>
  <si>
    <t>Länge quer zum Vorschub</t>
  </si>
  <si>
    <t>Przód - tył</t>
  </si>
  <si>
    <t>Besleme enine Uzunluk</t>
  </si>
  <si>
    <t>De adelante a atrás</t>
  </si>
  <si>
    <t>从前到后</t>
  </si>
  <si>
    <t>SHUT HEIGHT</t>
  </si>
  <si>
    <t>Werkzeughöhe</t>
  </si>
  <si>
    <t>Wysokość zamknięcia</t>
  </si>
  <si>
    <t>Takım yüksekliği</t>
  </si>
  <si>
    <t>ALTURA CERRADA</t>
  </si>
  <si>
    <t>闭合高度</t>
  </si>
  <si>
    <t>PARKING HEIGHT</t>
  </si>
  <si>
    <t>Lagerhöhe</t>
  </si>
  <si>
    <t xml:space="preserve">Wysokość parkingowa </t>
  </si>
  <si>
    <t>Depolama Yüksekliği</t>
  </si>
  <si>
    <t>ALTURA de almacenamiento</t>
  </si>
  <si>
    <t>存储高度</t>
  </si>
  <si>
    <t>FEED HEIGHT</t>
  </si>
  <si>
    <t>Streifeneinlaufhöhe</t>
  </si>
  <si>
    <t>Wysokość podawania blachy</t>
  </si>
  <si>
    <t xml:space="preserve">Besleme yüksekliği </t>
  </si>
  <si>
    <t>ALTURA DE alimentación</t>
  </si>
  <si>
    <t>送料高度</t>
  </si>
  <si>
    <t>LEVEL</t>
  </si>
  <si>
    <t>Poziom</t>
  </si>
  <si>
    <t>Seviye</t>
  </si>
  <si>
    <t>Nivel</t>
  </si>
  <si>
    <t>层级</t>
  </si>
  <si>
    <t>TOOL WEIGHT</t>
  </si>
  <si>
    <t>Werkzeuggewicht</t>
  </si>
  <si>
    <t>Masa narzędzia</t>
  </si>
  <si>
    <t>Takım ağırlığı</t>
  </si>
  <si>
    <t>PESO DE troquel/utillaje</t>
  </si>
  <si>
    <t>模具重量</t>
  </si>
  <si>
    <t>PROCESS</t>
  </si>
  <si>
    <t>Werkzeugkonzept</t>
  </si>
  <si>
    <t>Koncepcja narzędzia</t>
  </si>
  <si>
    <t>Takım  kavramı</t>
  </si>
  <si>
    <t>PROCESO</t>
  </si>
  <si>
    <t>工序类型</t>
  </si>
  <si>
    <t>PRESS SIZE</t>
  </si>
  <si>
    <t>Pressengröße</t>
  </si>
  <si>
    <t>Rozmiar prasy</t>
  </si>
  <si>
    <t xml:space="preserve">Takım Boyutu </t>
  </si>
  <si>
    <t>TAMAÑO DE PRENSA</t>
  </si>
  <si>
    <t>冲床规格</t>
  </si>
  <si>
    <t>TONNAGE REQUIRED</t>
  </si>
  <si>
    <t>Benötigte Kraft</t>
  </si>
  <si>
    <t>Wymagany nacisk</t>
  </si>
  <si>
    <t>Gereken tonaj</t>
  </si>
  <si>
    <t>TONELAJE REQUERIDO</t>
  </si>
  <si>
    <t>需求吨位</t>
  </si>
  <si>
    <t>NUMBER OF STROKES</t>
  </si>
  <si>
    <t>Hubzahl</t>
  </si>
  <si>
    <t>Ilość uderzeń</t>
  </si>
  <si>
    <t>Darbe sayısı</t>
  </si>
  <si>
    <t>NÚMERO DE GOLPES</t>
  </si>
  <si>
    <t>冲次</t>
  </si>
  <si>
    <t>PARTS PER STROKE</t>
  </si>
  <si>
    <t>Anzahl Teile pro Hub</t>
  </si>
  <si>
    <t>Ilość części z uderzenia</t>
  </si>
  <si>
    <t>Strok başına parça sayısı</t>
  </si>
  <si>
    <t>Piezas POR GOLPE</t>
  </si>
  <si>
    <t>产品出件数量</t>
  </si>
  <si>
    <t>KIND OF SUPPLY</t>
  </si>
  <si>
    <t>Art der Materialzufuhr</t>
  </si>
  <si>
    <t>Rodzaj dostaw</t>
  </si>
  <si>
    <t>Malzeme temini Türü</t>
  </si>
  <si>
    <t>CLASE DE SUMINISTRO</t>
  </si>
  <si>
    <t>原料类型</t>
  </si>
  <si>
    <t xml:space="preserve">ADIENT TOOL ENGINEER </t>
  </si>
  <si>
    <t>ADIENT Werkzeugmacher</t>
  </si>
  <si>
    <t>ADIENT Inżynier Narzędziowy</t>
  </si>
  <si>
    <t>ADIENT takım Mühendisi</t>
  </si>
  <si>
    <t>ADIENT Ingeniero de trokeles</t>
  </si>
  <si>
    <t>安道拓模具工程师</t>
  </si>
  <si>
    <t>TOOL SHOP</t>
  </si>
  <si>
    <t>Werkzeugbau</t>
  </si>
  <si>
    <t>Narzędziownia</t>
  </si>
  <si>
    <t>Takım bölümü</t>
  </si>
  <si>
    <t>Taller de mecanizado</t>
  </si>
  <si>
    <t>模具供应商</t>
  </si>
  <si>
    <t xml:space="preserve">MODEL LIFE </t>
  </si>
  <si>
    <t>Model Jahre</t>
  </si>
  <si>
    <t>Czas życia produktu</t>
  </si>
  <si>
    <t>Model yılı</t>
  </si>
  <si>
    <t>Vida del producto</t>
  </si>
  <si>
    <t>模具寿命</t>
  </si>
  <si>
    <t>SCRAP FALLAWAY DETAIL</t>
  </si>
  <si>
    <t>Schrottabfuhr</t>
  </si>
  <si>
    <t>Sposób wypadania odpadów/złomu</t>
  </si>
  <si>
    <t>Hurda kaldırma</t>
  </si>
  <si>
    <t>Detalle de evacuación de chatarra</t>
  </si>
  <si>
    <t>废料排出方式</t>
  </si>
  <si>
    <t>YEAR</t>
  </si>
  <si>
    <t>Jahr</t>
  </si>
  <si>
    <t>Rok</t>
  </si>
  <si>
    <t>Yıl</t>
  </si>
  <si>
    <t>Año</t>
  </si>
  <si>
    <t>年</t>
  </si>
  <si>
    <t xml:space="preserve">PRODUCT VOLUME </t>
  </si>
  <si>
    <t>Teile Volumen</t>
  </si>
  <si>
    <t>Ilość produktu</t>
  </si>
  <si>
    <t>Ürün hacmi</t>
  </si>
  <si>
    <t>VOLUMEN DE PRODUCTO</t>
  </si>
  <si>
    <t>产品总量</t>
  </si>
  <si>
    <t>Teile</t>
  </si>
  <si>
    <t>Części</t>
  </si>
  <si>
    <t>Parça</t>
  </si>
  <si>
    <t>Piezas</t>
  </si>
  <si>
    <t>件</t>
  </si>
  <si>
    <t>TOOL LEAD TIME</t>
  </si>
  <si>
    <t>Werkzeugbauzeit</t>
  </si>
  <si>
    <t>Czas wykonania narzędzia</t>
  </si>
  <si>
    <t>Takım  bitiş tarihi</t>
  </si>
  <si>
    <t>Plazo de troquel/utillaje</t>
  </si>
  <si>
    <t>模具制造时间</t>
  </si>
  <si>
    <t>TOOL CAD DATA AVAILABLE</t>
  </si>
  <si>
    <t>Konstruktionsdaten / Format</t>
  </si>
  <si>
    <t>Dokumentacja techniczna tłocznika dostępna</t>
  </si>
  <si>
    <t>Tasarım veri / format</t>
  </si>
  <si>
    <t>DATOS de CAD de troquel DISPONIBLES</t>
  </si>
  <si>
    <t>模具CAD数据可用</t>
  </si>
  <si>
    <t>WEEKS</t>
  </si>
  <si>
    <t>Wochen</t>
  </si>
  <si>
    <t>Tygodnie</t>
  </si>
  <si>
    <t>Hafta</t>
  </si>
  <si>
    <t>Semanas</t>
  </si>
  <si>
    <t>周</t>
  </si>
  <si>
    <t>TOOL COMPLETION DATE</t>
  </si>
  <si>
    <t>Fertigstellung des Werkzeuges</t>
  </si>
  <si>
    <t>Termin ukończenia narzędzia</t>
  </si>
  <si>
    <t>Takım  tamamlanması</t>
  </si>
  <si>
    <t>FECHA DE TERMINACIÓN DE troquel</t>
  </si>
  <si>
    <t>模具完成日期</t>
  </si>
  <si>
    <t>TOOL COST</t>
  </si>
  <si>
    <t>Werkzeuggesamtkosten</t>
  </si>
  <si>
    <t>Koszt narzędzia</t>
  </si>
  <si>
    <t>Takım maliyeti</t>
  </si>
  <si>
    <t>Coste de troquel/utillaje</t>
  </si>
  <si>
    <t>模具价格</t>
  </si>
  <si>
    <t>DESCRIPTION</t>
  </si>
  <si>
    <t>Beschreibung</t>
  </si>
  <si>
    <t>Opis</t>
  </si>
  <si>
    <t xml:space="preserve"> Takım  Açiklama</t>
  </si>
  <si>
    <t>DESCRIPCIÓN</t>
  </si>
  <si>
    <t>描述</t>
  </si>
  <si>
    <t>TOOL DIMENSIONS</t>
  </si>
  <si>
    <t>Werkzeug Abmessungen</t>
  </si>
  <si>
    <t>Rozmiary narzędzia</t>
  </si>
  <si>
    <t>Takım boyutları</t>
  </si>
  <si>
    <t>dimensión troqueles</t>
  </si>
  <si>
    <t>模具尺寸</t>
  </si>
  <si>
    <t>YIELD</t>
  </si>
  <si>
    <t>Streifenausnutzung</t>
  </si>
  <si>
    <t>Granica plastyczności</t>
  </si>
  <si>
    <t>Verim</t>
  </si>
  <si>
    <t>Límite elástico</t>
  </si>
  <si>
    <t>利用率</t>
  </si>
  <si>
    <t>SCRAP</t>
  </si>
  <si>
    <t>Schrott</t>
  </si>
  <si>
    <t>Odpad / Złom</t>
  </si>
  <si>
    <t>Hurda</t>
  </si>
  <si>
    <t>Chatarra</t>
  </si>
  <si>
    <t>废料重量</t>
  </si>
  <si>
    <t>BENDING 1</t>
  </si>
  <si>
    <t>BENDING / Biegen 1</t>
  </si>
  <si>
    <t>BENDING / Gięcie 1</t>
  </si>
  <si>
    <t>BENDING / bükme 1</t>
  </si>
  <si>
    <t>BENDING / Doblado 1</t>
  </si>
  <si>
    <t>成形 1</t>
  </si>
  <si>
    <t>FLANGING 2</t>
  </si>
  <si>
    <t>FLANGING / Kontur biegen 2</t>
  </si>
  <si>
    <t>FLANGING / Zaginanie 2</t>
  </si>
  <si>
    <t xml:space="preserve">FLANGING / Kontur dönüş 2 </t>
  </si>
  <si>
    <t>FLANGING / Abocardar, doblar el borde 2</t>
  </si>
  <si>
    <t>翻边 2</t>
  </si>
  <si>
    <t>CURLING 3</t>
  </si>
  <si>
    <t>CURLING / Rollbiegen 3</t>
  </si>
  <si>
    <t>CURLING / CURLING / Rolowanie 3</t>
  </si>
  <si>
    <t>CURLING / Bükme Rulo 3</t>
  </si>
  <si>
    <t>CURLING / Rizar 3</t>
  </si>
  <si>
    <t xml:space="preserve">卷圆 3 </t>
  </si>
  <si>
    <t>HEMMIMMG 4</t>
  </si>
  <si>
    <t>HEMMIMMG / Falzen 4</t>
  </si>
  <si>
    <t>HEMMIMMG / Zawijanie 4</t>
  </si>
  <si>
    <t>HEMMIMMG / Beading 4</t>
  </si>
  <si>
    <t>HEMMIMMG / Abocardar, doblar el borde 4</t>
  </si>
  <si>
    <t>拍平 4</t>
  </si>
  <si>
    <t>EMBOSSING 5</t>
  </si>
  <si>
    <t>EMBOSSING / Sicken,Töpfe 5</t>
  </si>
  <si>
    <t>EMBOSSING / Wygniatanie 5</t>
  </si>
  <si>
    <t>EMBOSSING / Kabartma 5</t>
  </si>
  <si>
    <t>EMBOSSING / Crear una depresion 5</t>
  </si>
  <si>
    <t>压凸台 5</t>
  </si>
  <si>
    <t>DRAW 6</t>
  </si>
  <si>
    <t>DRAW / Ziehen 6</t>
  </si>
  <si>
    <t>DRAW / Głębokie tłoczenie 6</t>
  </si>
  <si>
    <t>DRAW / Çekme 6</t>
  </si>
  <si>
    <t>DRAW / Embutir 6</t>
  </si>
  <si>
    <t>拉延 6</t>
  </si>
  <si>
    <t>COIN 7</t>
  </si>
  <si>
    <t>COIN / Prägen 7</t>
  </si>
  <si>
    <t>COIN / Wybijanie 7</t>
  </si>
  <si>
    <t>COIN / Kabartma 7</t>
  </si>
  <si>
    <t>COIN / Acuñar 7</t>
  </si>
  <si>
    <t>压印 7</t>
  </si>
  <si>
    <t>EXTRUDING 8</t>
  </si>
  <si>
    <t>EXTRUDING / Durchzug 8</t>
  </si>
  <si>
    <t>EXTRUDING / Wytłaczanie 8</t>
  </si>
  <si>
    <t>EXTRUDING / Çekme 8</t>
  </si>
  <si>
    <t>EXTRUDING / Extrusionar 8</t>
  </si>
  <si>
    <t>翻孔 8</t>
  </si>
  <si>
    <t>IRONING 9</t>
  </si>
  <si>
    <t>IRONING / Fließpressen 9</t>
  </si>
  <si>
    <t>IRONING / Kalibrowanie/dociskanie 9</t>
  </si>
  <si>
    <t>IRONING / ekstrüzyon 9</t>
  </si>
  <si>
    <t>IRONING / Planchar 9</t>
  </si>
  <si>
    <t>压铸 9</t>
  </si>
  <si>
    <t>DEAD HITTING 10</t>
  </si>
  <si>
    <t>DEAD HITTING / Stempel in Loch 10</t>
  </si>
  <si>
    <t>DEAD HITTING / Uderzenie 10</t>
  </si>
  <si>
    <t>DEAD HITTING / Delgi deliğie 10</t>
  </si>
  <si>
    <t>DEAD HITTING / ? 10</t>
  </si>
  <si>
    <t>整形 10</t>
  </si>
  <si>
    <t>CUTTING11</t>
  </si>
  <si>
    <t>CUTTING / Schneiden 11</t>
  </si>
  <si>
    <t>CUTTING / Cięcie 11</t>
  </si>
  <si>
    <t>CUTTING / Kesme 11</t>
  </si>
  <si>
    <t>CUTTING / Cortar 11</t>
  </si>
  <si>
    <t>剪边 11</t>
  </si>
  <si>
    <t>PIERCING 12</t>
  </si>
  <si>
    <t>PIERCING / Lochen 12</t>
  </si>
  <si>
    <t>PIERCING / Wycinanie otworów 12</t>
  </si>
  <si>
    <t>PIERCING / Delme 12</t>
  </si>
  <si>
    <t>PIERCING / Punzonar 12</t>
  </si>
  <si>
    <t>冲孔 12</t>
  </si>
  <si>
    <t>CLINCHING 13</t>
  </si>
  <si>
    <t>CLINCHING / Bördeln 13</t>
  </si>
  <si>
    <t>CLINCHING / Wycinanie otworów 13</t>
  </si>
  <si>
    <t>CLINCHING / Delme 13</t>
  </si>
  <si>
    <t>CLINCHING / Punzonar 13</t>
  </si>
  <si>
    <t>铆接 13</t>
  </si>
  <si>
    <t>CALIBRATION 14</t>
  </si>
  <si>
    <t>CALIBRATION / Kalibrieren 14</t>
  </si>
  <si>
    <t>CALIBRATION / Kalibracja 14</t>
  </si>
  <si>
    <t>CALIBRATION / Kalibrasyon 14</t>
  </si>
  <si>
    <t>CALIBRATION / Calibrar 14</t>
  </si>
  <si>
    <t>校正 14</t>
  </si>
  <si>
    <t>CAM CALIBRATION 15</t>
  </si>
  <si>
    <t>CAM CALIBRATION / Schieber Kalibrieren 15</t>
  </si>
  <si>
    <t>CAM CALIBRATION / Kalibroacja suwakiem 15</t>
  </si>
  <si>
    <t>CAM CALIBRATION / Kamliformlama  15</t>
  </si>
  <si>
    <t>CAM CALIBRATION / Calibrar por carros 15</t>
  </si>
  <si>
    <t>滑块校正 15</t>
  </si>
  <si>
    <t>CAM PIERCING 16</t>
  </si>
  <si>
    <t>CAM PIERCING / Schieber Lochen 16</t>
  </si>
  <si>
    <t>CAM PIERCING / Wycinanie suwakiem 16</t>
  </si>
  <si>
    <t>CAM PIERCING / Kamlidelme 16</t>
  </si>
  <si>
    <t>CAM PIERCING / Punzonar por carros 16</t>
  </si>
  <si>
    <t>侧冲孔 16</t>
  </si>
  <si>
    <t>CAM TRIM 17</t>
  </si>
  <si>
    <t>CAM TRIM / Schieber Beschneiden 17</t>
  </si>
  <si>
    <t>CAM TRIM / Obcinanie suwakiem 17</t>
  </si>
  <si>
    <t>CAM TRIM / Kamlikesme 17</t>
  </si>
  <si>
    <t>CAM TRIM / Cortar por carros 17</t>
  </si>
  <si>
    <t>侧修边 17</t>
  </si>
  <si>
    <t>TRIM 18</t>
  </si>
  <si>
    <t>TRIM / Beschneiden 18</t>
  </si>
  <si>
    <t>TRIM / Okrawanie 18</t>
  </si>
  <si>
    <t>TRIM / kesme 18</t>
  </si>
  <si>
    <t>TRIM / Cortar 18</t>
  </si>
  <si>
    <t>切边 18</t>
  </si>
  <si>
    <t>Thread forming 19</t>
  </si>
  <si>
    <t>Thread forming / Gewindeformen 19</t>
  </si>
  <si>
    <t>IDLE 20</t>
  </si>
  <si>
    <t>IDLE / Leerstufe 20</t>
  </si>
  <si>
    <t>IDLE / Pusty 20</t>
  </si>
  <si>
    <t>IDLE / Boş adim 20</t>
  </si>
  <si>
    <t>IDLE / Paso vacío 20</t>
  </si>
  <si>
    <t>空步 20</t>
  </si>
  <si>
    <t>Is the tool clean</t>
  </si>
  <si>
    <t>Ist das Werkzeug sauber</t>
  </si>
  <si>
    <t>Narzędzie jest czyste</t>
  </si>
  <si>
    <t>Takım temiz</t>
  </si>
  <si>
    <t>Está limpio el troquel?</t>
  </si>
  <si>
    <t>模具是否清洁</t>
  </si>
  <si>
    <t>Easy to Assemble top</t>
  </si>
  <si>
    <t xml:space="preserve">Montagefreundlichkeit Oberteil </t>
  </si>
  <si>
    <t>Łatwy montaż górnej części</t>
  </si>
  <si>
    <t>Kurulum  Kolaylığı</t>
  </si>
  <si>
    <t>Parte superior facil de montar</t>
  </si>
  <si>
    <t>上模是否方便安装</t>
  </si>
  <si>
    <t>Damaged clamping surface</t>
  </si>
  <si>
    <t>Beschädigte Spannflächen</t>
  </si>
  <si>
    <t>Uszkodzona powierzchnia mocowania</t>
  </si>
  <si>
    <t>Hasarlı sıkma yüzeyler</t>
  </si>
  <si>
    <t>Superficie de embridado/clampado dañada</t>
  </si>
  <si>
    <t>损坏的装夹面</t>
  </si>
  <si>
    <t>Scrap rolls marks cutting</t>
  </si>
  <si>
    <t>Schrottabdruck  Schneidplatte</t>
  </si>
  <si>
    <t>Oznaczone rolki złomowe - cięcie</t>
  </si>
  <si>
    <t>Hurda  işaretleri takımda</t>
  </si>
  <si>
    <t>Marca de chatarra en cortador</t>
  </si>
  <si>
    <t>Tool bottom welded</t>
  </si>
  <si>
    <t>Werkzeug Unterteil geschweißt</t>
  </si>
  <si>
    <t>Dolne narzędzie spawane</t>
  </si>
  <si>
    <t>Takım alt bölümü kaynaklı</t>
  </si>
  <si>
    <t>Parte inferior de troquel soldada</t>
  </si>
  <si>
    <t>下模已焊接</t>
  </si>
  <si>
    <t>Flexural element welded</t>
  </si>
  <si>
    <t>Biegeelement geschweißt</t>
  </si>
  <si>
    <t>Wytrzymałość elementów spawanych</t>
  </si>
  <si>
    <t>Bükme bölümü kaynaklı</t>
  </si>
  <si>
    <t>Elemento de doblado soldado</t>
  </si>
  <si>
    <t>弯曲零件已焊接</t>
  </si>
  <si>
    <t>Marked first cut</t>
  </si>
  <si>
    <t xml:space="preserve">Markierung Erster Anschnitt </t>
  </si>
  <si>
    <t>Oznaczone pierwsze cięcie</t>
  </si>
  <si>
    <t>İlk kesim İşaretleme</t>
  </si>
  <si>
    <t>Marca del primer corte?</t>
  </si>
  <si>
    <t>送料起始线已标识</t>
  </si>
  <si>
    <t>Part marking</t>
  </si>
  <si>
    <t>Teilekennzeichnung</t>
  </si>
  <si>
    <t>Część znakowana</t>
  </si>
  <si>
    <t>Markalama bölümü</t>
  </si>
  <si>
    <t>Marcado/Grabado de pieza</t>
  </si>
  <si>
    <t>产品标识</t>
  </si>
  <si>
    <t>Free from excessive Oil</t>
  </si>
  <si>
    <t>Frei von übermässig viel Öl</t>
  </si>
  <si>
    <t>Wolny od nadmiernego oleju</t>
  </si>
  <si>
    <t>Aşırı yağ miktarı yok</t>
  </si>
  <si>
    <t>Sin excesivo aceite</t>
  </si>
  <si>
    <t>无过多的油污</t>
  </si>
  <si>
    <t>Easy to Assemble bottom</t>
  </si>
  <si>
    <t>Montagefreundlichkeit Unterteil</t>
  </si>
  <si>
    <t>Łatwy montaż dolnej części</t>
  </si>
  <si>
    <t>Takım tabanı, montaj kolaylığı</t>
  </si>
  <si>
    <t>Parte inferior facil de montar</t>
  </si>
  <si>
    <t>下模方便安装</t>
  </si>
  <si>
    <t>Damaged drop splash parts</t>
  </si>
  <si>
    <t>Beschädigte Aufschlagstücke</t>
  </si>
  <si>
    <t>Uszkodzone elementy wyrzutu części</t>
  </si>
  <si>
    <t xml:space="preserve">Hasarlı damla sıçrama parçaları </t>
  </si>
  <si>
    <t>?</t>
  </si>
  <si>
    <t>损坏的零部件飞溅</t>
  </si>
  <si>
    <t>Scrap rolls marks bending</t>
  </si>
  <si>
    <t>Schrott Abbdruck   Biegeelement</t>
  </si>
  <si>
    <t>Oznaczone rolki złomowe - zaginanie</t>
  </si>
  <si>
    <t>Hurda  işaretleri, kıvırma takımda</t>
  </si>
  <si>
    <t>Marca de chatarra en doblador</t>
  </si>
  <si>
    <t>Upper tool welded</t>
  </si>
  <si>
    <t>Werkzeugoberteil geschweißt</t>
  </si>
  <si>
    <t>Górna cześć spawana</t>
  </si>
  <si>
    <t>Üst kalıp kaynaklı</t>
  </si>
  <si>
    <t>Parte superior de troquel soldada</t>
  </si>
  <si>
    <t>上模已焊接</t>
  </si>
  <si>
    <t>Bending punch coated</t>
  </si>
  <si>
    <t>Biegeelement beschichtet</t>
  </si>
  <si>
    <t>Zaginające elementy powlekane</t>
  </si>
  <si>
    <t xml:space="preserve">Bükme bölüm kaplamalı </t>
  </si>
  <si>
    <t>Punzón de doblado con recubrimiento/tratamiento</t>
  </si>
  <si>
    <t>成形块已表面涂层</t>
  </si>
  <si>
    <t>Scrap marked</t>
  </si>
  <si>
    <t>Schrott Markierung</t>
  </si>
  <si>
    <t>Złoma oznaczony</t>
  </si>
  <si>
    <t>Işaretlenmiş Hurda</t>
  </si>
  <si>
    <t>Marca de chatarra?</t>
  </si>
  <si>
    <t>废料标记</t>
  </si>
  <si>
    <t>Part separation</t>
  </si>
  <si>
    <t>Teiletrennung</t>
  </si>
  <si>
    <t>Oddzielenie części</t>
  </si>
  <si>
    <t>Parça ayırma</t>
  </si>
  <si>
    <t>Separación de pieza</t>
  </si>
  <si>
    <t>产品分离</t>
  </si>
  <si>
    <t>Scrap in the tool</t>
  </si>
  <si>
    <t>Liegt Schrott im Werkzeug</t>
  </si>
  <si>
    <t>Złom w narzędziu</t>
  </si>
  <si>
    <t>Hurda takımda kaldı</t>
  </si>
  <si>
    <t>Chatarra en el troquel</t>
  </si>
  <si>
    <t>废料在模具内</t>
  </si>
  <si>
    <t>Tool label</t>
  </si>
  <si>
    <t>Werkzeug Schilder</t>
  </si>
  <si>
    <t>Etykieta narzędzia</t>
  </si>
  <si>
    <t>Takım eteketi</t>
  </si>
  <si>
    <t>Etiqueta de troquel</t>
  </si>
  <si>
    <t>模具标签</t>
  </si>
  <si>
    <t>Damaged the spring release</t>
  </si>
  <si>
    <t>Beschädigte Federentlastungen</t>
  </si>
  <si>
    <t>Uszkodzona sprężyna zwalniająca</t>
  </si>
  <si>
    <t>Hasarlı damla sıçrama parçaları</t>
  </si>
  <si>
    <t>Muelles dañados</t>
  </si>
  <si>
    <t>Scrap rolls marks stripper plate</t>
  </si>
  <si>
    <t>Schrott Abdruck Abstreifplatte</t>
  </si>
  <si>
    <t>Oznaczone rolki złomowe - płyta prowadząca</t>
  </si>
  <si>
    <t>Hurda izi stripizci plakada</t>
  </si>
  <si>
    <t>Marca de chatarra en pisador</t>
  </si>
  <si>
    <t>Cutting punch welded</t>
  </si>
  <si>
    <t>Schneidstempel geschweißt</t>
  </si>
  <si>
    <t>Stempel tnący spawany</t>
  </si>
  <si>
    <t>Zımba kaynaklı</t>
  </si>
  <si>
    <t>Punzón soldado</t>
  </si>
  <si>
    <t>剪切凸模已焊接</t>
  </si>
  <si>
    <t>Bending punch is polished</t>
  </si>
  <si>
    <t>Biegeelement poliert</t>
  </si>
  <si>
    <t>Stempel zaginający szlifowany</t>
  </si>
  <si>
    <t>Eğmeler parlatılmış</t>
  </si>
  <si>
    <t>Punzón de doblado pulido</t>
  </si>
  <si>
    <t>成形凸模抛光处理</t>
  </si>
  <si>
    <t>Grease at the slide face</t>
  </si>
  <si>
    <t>Schmierungen an Gleitflächen</t>
  </si>
  <si>
    <t>Smar na ślizgach</t>
  </si>
  <si>
    <t>Kayan yüzeylerin yağlanmış</t>
  </si>
  <si>
    <t>滑动面有润滑</t>
  </si>
  <si>
    <t xml:space="preserve">Hardened mold alignment </t>
  </si>
  <si>
    <t>Werkzeugzentrierung gehärtet</t>
  </si>
  <si>
    <t>Utwardzone osiowanie/wyrównanie narzędzia</t>
  </si>
  <si>
    <t>Kalıp hizalama sertleştirilmiş</t>
  </si>
  <si>
    <t>Centrador templado</t>
  </si>
  <si>
    <t>模具定位块硬化</t>
  </si>
  <si>
    <t>Chip formation at the cutting station</t>
  </si>
  <si>
    <t>Spanbildung an Schneidkanten</t>
  </si>
  <si>
    <t>Opad zostaje w stacji tnącej</t>
  </si>
  <si>
    <t>Kesme istasyonunda talaş oluşma</t>
  </si>
  <si>
    <t>Formación de viruta en el filo/borde</t>
  </si>
  <si>
    <t>剪切站有废料屑堆积</t>
  </si>
  <si>
    <t>Possibility of transportion</t>
  </si>
  <si>
    <t>Transportmöglichkeiten</t>
  </si>
  <si>
    <t>Możliwość transportu</t>
  </si>
  <si>
    <t xml:space="preserve">Taşıma imkanı </t>
  </si>
  <si>
    <t>Posibilidad de transporte</t>
  </si>
  <si>
    <t>传递（运输的）可行性</t>
  </si>
  <si>
    <t>Damaged strip guide</t>
  </si>
  <si>
    <t>Beschädigungen Streifenführung</t>
  </si>
  <si>
    <t>Uszkodzone prowadnice blachy</t>
  </si>
  <si>
    <t>Hasar şerit kılavuzu</t>
  </si>
  <si>
    <t>Daños en el guiado de la chapa</t>
  </si>
  <si>
    <t>导料块损坏</t>
  </si>
  <si>
    <t>Cam in tool</t>
  </si>
  <si>
    <t>Sind Schieber im Werkzeug</t>
  </si>
  <si>
    <t>Suwaki w nadrzędziu</t>
  </si>
  <si>
    <t xml:space="preserve">Takim kızaklımı </t>
  </si>
  <si>
    <t>Carro en troquel</t>
  </si>
  <si>
    <t>模内滑块装置</t>
  </si>
  <si>
    <t>Cutting plate welded</t>
  </si>
  <si>
    <t>Schneidplatte geschweißt</t>
  </si>
  <si>
    <t>Płyta tnąca spawana</t>
  </si>
  <si>
    <t xml:space="preserve">Kesim plakası kaynaklı </t>
  </si>
  <si>
    <t>Placa de corte soldada</t>
  </si>
  <si>
    <t>剪切板已焊接</t>
  </si>
  <si>
    <t>Progessive feed sensor</t>
  </si>
  <si>
    <t>Vorschub Abfrage vorhanden</t>
  </si>
  <si>
    <t>Czujnik posuwu progresywnego</t>
  </si>
  <si>
    <t>Progessiv besleme sensörü</t>
  </si>
  <si>
    <t>Sensor de paso disponible</t>
  </si>
  <si>
    <t>连续模送料感应器</t>
  </si>
  <si>
    <t>How old is the tool</t>
  </si>
  <si>
    <t>Werkzeugalter</t>
  </si>
  <si>
    <t>Wiek narzędzia</t>
  </si>
  <si>
    <t>Takımın yaşı</t>
  </si>
  <si>
    <t>Antigüedad del troquel</t>
  </si>
  <si>
    <t>模具已使用的年数</t>
  </si>
  <si>
    <t>Volume of production</t>
  </si>
  <si>
    <t>Produktionsmenge</t>
  </si>
  <si>
    <t>Wielkość produkcji</t>
  </si>
  <si>
    <t>Üretim hacmı</t>
  </si>
  <si>
    <t>Volumen de producción</t>
  </si>
  <si>
    <t>生产数量</t>
  </si>
  <si>
    <t>Shut Height non spacing strip</t>
  </si>
  <si>
    <t>Werkzeughöhe ohne Distanzleisten</t>
  </si>
  <si>
    <t>Wysokość zamknięcia nie rozstawionej blachy</t>
  </si>
  <si>
    <t>Mesafe çubukları olmadan takımın yüksekliği</t>
  </si>
  <si>
    <t>Altura de troquel sin barras de separación??</t>
  </si>
  <si>
    <t>闭合高度（不含材料厚度）</t>
  </si>
  <si>
    <t>Clamping Slot</t>
  </si>
  <si>
    <t>Spannschlitze Breite</t>
  </si>
  <si>
    <t>Rowek pod mocowanie</t>
  </si>
  <si>
    <t>Sıkıştırma Slotu</t>
  </si>
  <si>
    <t>Anchura de ranura de….?</t>
  </si>
  <si>
    <t>夹模槽</t>
  </si>
  <si>
    <t>Left to right non overlap</t>
  </si>
  <si>
    <t>Werkzeuglänge ohne Überstände</t>
  </si>
  <si>
    <t xml:space="preserve">Lewa - prawa nie zachodzi </t>
  </si>
  <si>
    <t>Çıkıntılar hariç takım uzunluğu</t>
  </si>
  <si>
    <t>Longitur de troquel sin …</t>
  </si>
  <si>
    <t>从左到右（无重叠）</t>
  </si>
  <si>
    <t>Clamping Slot distance</t>
  </si>
  <si>
    <t>Spannschlitz Abstand</t>
  </si>
  <si>
    <t>Dystans pomiędzy rowkami mocowania</t>
  </si>
  <si>
    <t>Germe Slotu mesafesi</t>
  </si>
  <si>
    <t>Distancia de ranura de …?</t>
  </si>
  <si>
    <t>夹模槽间距</t>
  </si>
  <si>
    <t>Clamping edge</t>
  </si>
  <si>
    <t>Spannrandhöhe</t>
  </si>
  <si>
    <t>Krawędź pod mocowanie</t>
  </si>
  <si>
    <t xml:space="preserve">Germe yüksekliği </t>
  </si>
  <si>
    <t>Altura de borde de…?</t>
  </si>
  <si>
    <t>装夹边</t>
  </si>
  <si>
    <t>Front to back non overlap</t>
  </si>
  <si>
    <t>Werkzeugbreite ohne Überstände</t>
  </si>
  <si>
    <t>Przód - tył nie zachodzi</t>
  </si>
  <si>
    <t>Çıkıntılar hariç takım genişliği</t>
  </si>
  <si>
    <t>Anchura de troquel sin…?</t>
  </si>
  <si>
    <t>从前到后（无叠加）</t>
  </si>
  <si>
    <t>Mold alignment</t>
  </si>
  <si>
    <t>Werkzeugzentrierung</t>
  </si>
  <si>
    <t>Osiowanie narzędzia</t>
  </si>
  <si>
    <t>Takım merkezleme</t>
  </si>
  <si>
    <t>Centrado de troquel</t>
  </si>
  <si>
    <t>模具对齐</t>
  </si>
  <si>
    <t>Number</t>
  </si>
  <si>
    <t>Nummer</t>
  </si>
  <si>
    <t>Numer</t>
  </si>
  <si>
    <t>Numara</t>
  </si>
  <si>
    <t>Número</t>
  </si>
  <si>
    <t>编号</t>
  </si>
  <si>
    <t>Strip layout / Design</t>
  </si>
  <si>
    <t>Streifenbild / Konstruk.</t>
  </si>
  <si>
    <t>Plan taśmy/Konstrukcja</t>
  </si>
  <si>
    <t xml:space="preserve">Düzen / tasarım </t>
  </si>
  <si>
    <t>Diseño de banda</t>
  </si>
  <si>
    <t>料带排布/设计</t>
  </si>
  <si>
    <t>Tool try out</t>
  </si>
  <si>
    <t>Werkzeug Ausprobe</t>
  </si>
  <si>
    <t>Próby narzędzia</t>
  </si>
  <si>
    <t>Takım deneme</t>
  </si>
  <si>
    <t>Prueba de troquel</t>
  </si>
  <si>
    <t>试模</t>
  </si>
  <si>
    <t>Tool buy off</t>
  </si>
  <si>
    <t>Process Abnahme</t>
  </si>
  <si>
    <t>Odbiór końcowy narzędzia</t>
  </si>
  <si>
    <t>Kabul Süreci</t>
  </si>
  <si>
    <t>Aceptación de troquel</t>
  </si>
  <si>
    <t>模具验收</t>
  </si>
  <si>
    <t>N / A</t>
  </si>
  <si>
    <t>entfällt</t>
  </si>
  <si>
    <t>Nie dotyczy</t>
  </si>
  <si>
    <t>Silindi</t>
  </si>
  <si>
    <t>No aplicable</t>
  </si>
  <si>
    <t>不适用</t>
  </si>
  <si>
    <t>Characteristics of design-related</t>
  </si>
  <si>
    <t>Konstruktions Bezogene Merkmale</t>
  </si>
  <si>
    <t>Charakterystyka projektu</t>
  </si>
  <si>
    <t>Tasarımla  ilgili özellikler</t>
  </si>
  <si>
    <t>Características relacionadas con el diseño</t>
  </si>
  <si>
    <t>设计相关特性</t>
  </si>
  <si>
    <t>Tool number is correct</t>
  </si>
  <si>
    <t>Werkzeug ist mit vorgegebener Werkzeugnummer beschriftet</t>
  </si>
  <si>
    <t>Numer narzędzia jest prawidłowy</t>
  </si>
  <si>
    <t>Takımın numarası doğru</t>
  </si>
  <si>
    <t>El troquel está identificado/marcado con el número de troquel establecido</t>
  </si>
  <si>
    <t>模具编号正确</t>
  </si>
  <si>
    <t>Tool has the correct rating plate and the owner identification</t>
  </si>
  <si>
    <t>Werkzeug ist mit Typenschild und Eigentümer Kennzeichnung versehen</t>
  </si>
  <si>
    <t>Narzędzie posiada właściwą tabliczkę znamionową oraz identyfikację właściciela</t>
  </si>
  <si>
    <t>Takım  sahibi plakada doğru işaretlendi</t>
  </si>
  <si>
    <t>El troquel está identificado/marcado con etiqueta de tipo y propietario</t>
  </si>
  <si>
    <t>模具所有者及铭牌正确</t>
  </si>
  <si>
    <t>The safety instructions exist</t>
  </si>
  <si>
    <t xml:space="preserve">Sicherheitshinweise vorhanden </t>
  </si>
  <si>
    <t>Instrukcja bezpieczeństwa</t>
  </si>
  <si>
    <t xml:space="preserve">Güvenlik  talimatları mevcut </t>
  </si>
  <si>
    <t>Instrucciones de seguridad disponibles</t>
  </si>
  <si>
    <t>有安全说明书</t>
  </si>
  <si>
    <t>Scrap fall away ok</t>
  </si>
  <si>
    <t>Trennung von Teilen und Schrott ist gewährleistet</t>
  </si>
  <si>
    <t>Odpady są odprowadzane właściwie</t>
  </si>
  <si>
    <t>Parçalar ve hurda ayrılır</t>
  </si>
  <si>
    <t>La separación de las piezas y la chatarra está asegurada</t>
  </si>
  <si>
    <t>废料排除方式正确</t>
  </si>
  <si>
    <t>From the cutting stamps existis slug ejection ok</t>
  </si>
  <si>
    <t>Abdrücker in den Schneidstempeln sind vorhanden.</t>
  </si>
  <si>
    <t>Stemple posiadają wypychacz złomu</t>
  </si>
  <si>
    <t>Kesim damgalarında Extractor yumruklar mevcuttur</t>
  </si>
  <si>
    <t>Expulsores presentes en los punzones de corte</t>
  </si>
  <si>
    <t>The part gravity chute functions</t>
  </si>
  <si>
    <t>Teilerutschen vorhanden und funktionsfähig</t>
  </si>
  <si>
    <t>Funkcje rynien złomowych</t>
  </si>
  <si>
    <t xml:space="preserve">Parçalar kızagı var ve görev yapacak durumda </t>
  </si>
  <si>
    <t>Rampas de piezas disponbles y funcionales</t>
  </si>
  <si>
    <t>产品重力滑槽功能（有效）</t>
  </si>
  <si>
    <t>Part separation is warranted</t>
  </si>
  <si>
    <t>Teile Separierung ist gewährleistet</t>
  </si>
  <si>
    <t>Oddzielenie części jest uzagwarantowane</t>
  </si>
  <si>
    <t>Parça ayırma sağlanır</t>
  </si>
  <si>
    <t>La separación de las piezas está asegurada</t>
  </si>
  <si>
    <t>产品被有效分离</t>
  </si>
  <si>
    <t>The spring release is correct</t>
  </si>
  <si>
    <t>Federentlastungen sind korrekt ausgeführt</t>
  </si>
  <si>
    <t>Zwolnienie spreżyn właściwe</t>
  </si>
  <si>
    <t>Yayayarı doğru yapıldı</t>
  </si>
  <si>
    <t>El amortiguamiento con muelles se ha realizado correctamente</t>
  </si>
  <si>
    <t>弹簧回弹（工作）正确</t>
  </si>
  <si>
    <t>Part marking is existent and aligned</t>
  </si>
  <si>
    <t>Teilekennzeichnung vorhanden,korrekt ausgeführt und abgestimmt</t>
  </si>
  <si>
    <t>Znakowanie części</t>
  </si>
  <si>
    <t>Parça işareti mevcut, düzgün  ve koordine edildi</t>
  </si>
  <si>
    <t>Identificación de pieza es correcta y según lo acordado</t>
  </si>
  <si>
    <t>产品有刻印表示并正确</t>
  </si>
  <si>
    <t>Tool is in accordance with design</t>
  </si>
  <si>
    <t>Werkzeug stimmt mit freigegebenen Konstruktionsunterlagen überein</t>
  </si>
  <si>
    <t>Narzędzie jest zgodne z projektem</t>
  </si>
  <si>
    <t>Takım onaylanmış yapı belgeleri ne göre yapıldı</t>
  </si>
  <si>
    <t>El trqouel corresponde con el diseño aceptado previamente</t>
  </si>
  <si>
    <t>模具与设计相符</t>
  </si>
  <si>
    <r>
      <t xml:space="preserve">Tools </t>
    </r>
    <r>
      <rPr>
        <sz val="10"/>
        <color rgb="FFFF0000"/>
        <rFont val="Calibri"/>
        <family val="2"/>
        <scheme val="minor"/>
      </rPr>
      <t>releante</t>
    </r>
    <r>
      <rPr>
        <sz val="10"/>
        <color theme="1"/>
        <rFont val="Calibri"/>
        <family val="2"/>
        <scheme val="minor"/>
      </rPr>
      <t xml:space="preserve"> characteristic features</t>
    </r>
  </si>
  <si>
    <t>Werkzeug relevante Merkmale</t>
  </si>
  <si>
    <t>Narzędzia posiada charakterystyczne cechy</t>
  </si>
  <si>
    <t>Takım ilgili özellikleri</t>
  </si>
  <si>
    <t>Características relativas al troquel</t>
  </si>
  <si>
    <t xml:space="preserve">In the scrap hole no faces or eges standing inside the hole </t>
  </si>
  <si>
    <t>In den Schrott Löchern stehen keine Kanten oder Flächen herein.</t>
  </si>
  <si>
    <t>W otworze złomu bez przeszkód zagrażających spadaniu złomu</t>
  </si>
  <si>
    <t>Hurdada delikleri temiz</t>
  </si>
  <si>
    <t>En los agujeros de chatarra no se quedan trozos?</t>
  </si>
  <si>
    <t>废料孔内无其他面或边（阻碍废料排泄）</t>
  </si>
  <si>
    <t>The Slug ejector is strong enough</t>
  </si>
  <si>
    <t>Abdrücker in Schneidstempel sind stark genug gefedert</t>
  </si>
  <si>
    <t>Wypychacz złomu wystarczająco mocny</t>
  </si>
  <si>
    <t>Extractor yumruklar yeterince güçlü , süspansiyon vardır</t>
  </si>
  <si>
    <t>Expulsores del punzón de corte están amortiguados suficientemente</t>
  </si>
  <si>
    <t>废料顶针强度足够</t>
  </si>
  <si>
    <t>The cutting stamps in the upper component is fixed from the inside</t>
  </si>
  <si>
    <t>Schneidelemente im Oberteil sind von unten verschraubt</t>
  </si>
  <si>
    <t>Spemple tnące w górnej części narzędzia mocowane od wewnątrz</t>
  </si>
  <si>
    <t>Üst kısım içinde kesme elemanları aşağıda dan vidalı</t>
  </si>
  <si>
    <t>Los elementos de corte en la pieza superior están atornillados desde abajo</t>
  </si>
  <si>
    <t xml:space="preserve">The pilote pins are functions </t>
  </si>
  <si>
    <t>Sucher funktionieren</t>
  </si>
  <si>
    <t>Funkcje pilotów</t>
  </si>
  <si>
    <t xml:space="preserve">Kılavuz kalemler görev yapar durumda </t>
  </si>
  <si>
    <t>Los detectores funcionan</t>
  </si>
  <si>
    <t>导向针功能有效</t>
  </si>
  <si>
    <t>Strip guide correspond to the process demands</t>
  </si>
  <si>
    <t>Streifenführung entspricht den Prozessanforderungen</t>
  </si>
  <si>
    <t>Prowadnice blachy odpowiadają procesowi</t>
  </si>
  <si>
    <t>Şerit süreciye göre</t>
  </si>
  <si>
    <t>Guíado de chapa de acuerdo a las necesidades del proceso</t>
  </si>
  <si>
    <t>料带导向与工序要求相适应</t>
  </si>
  <si>
    <t>The active parts are locked against rotation</t>
  </si>
  <si>
    <t>Verdrehsicherung für Schneidplatten, Stempel vorhanden</t>
  </si>
  <si>
    <t>Elementy ruchome zabezpieczone przeciw obracaniu się</t>
  </si>
  <si>
    <t>Rotasyon emniyeti  plakalarda, pul kesmede mevcutur</t>
  </si>
  <si>
    <t>Antigiros para placas de corte y punzones</t>
  </si>
  <si>
    <t>活动部件已固定，防止旋转</t>
  </si>
  <si>
    <t>The performed bolt and pin fitting are correct</t>
  </si>
  <si>
    <t>Verschraubung und Verstiftungen sind korrekt ausgeführt.</t>
  </si>
  <si>
    <t>Montaż śrub i kołków prawidłowy</t>
  </si>
  <si>
    <t>Cıvata ve pim doğru montaj edildi</t>
  </si>
  <si>
    <t>Atornillados y alojamiento de pasadores realizados correctamente</t>
  </si>
  <si>
    <t>螺栓及插针安装正确</t>
  </si>
  <si>
    <t>The cutting edge are keen and free from cut outs</t>
  </si>
  <si>
    <t>Schneidkanten sind scharf und frei von Ausbrüchen</t>
  </si>
  <si>
    <t>Krawędzie tnące ostre i wolne od uszczerbków</t>
  </si>
  <si>
    <t>Kesme kenarları keskin ve temiz</t>
  </si>
  <si>
    <t>Los bordes cortados son nítidos (?) y sin rajas (fracturas?)</t>
  </si>
  <si>
    <t>剪切刃口锋利</t>
  </si>
  <si>
    <t>The tool is free from not communicated welding joints</t>
  </si>
  <si>
    <t>Werkzeug ist frei von nicht kommunizierten Schweißungen</t>
  </si>
  <si>
    <t>Narzędzie jest wolne od nieudokumentowanych połączeń spawanych</t>
  </si>
  <si>
    <t>Takımda sözleşmeden dışarı  kaynaklar eklemeler yoktur</t>
  </si>
  <si>
    <t>En el troquel no hay soldaduras no acordadas</t>
  </si>
  <si>
    <t>模具上无未连接的焊接点</t>
  </si>
  <si>
    <t>The surface quality from the drawing parts</t>
  </si>
  <si>
    <t xml:space="preserve">Oberflächenqualität der Formteile </t>
  </si>
  <si>
    <t>Jakość powierzchni elementów tłoczących</t>
  </si>
  <si>
    <t>Kalıbın yüzey kalitesi</t>
  </si>
  <si>
    <t>Calidad superficial de las piezas de conformado</t>
  </si>
  <si>
    <t>拉延件的表面质量</t>
  </si>
  <si>
    <t>Required coating existing</t>
  </si>
  <si>
    <t>Notwendige Beschichtungen sind vorhanden</t>
  </si>
  <si>
    <t>Wymagana powłoka istnieje</t>
  </si>
  <si>
    <t>Gerekli kaplamalar mevcuttur</t>
  </si>
  <si>
    <t>Tratamientos superficiales necesarios han sido realizados</t>
  </si>
  <si>
    <t>按照要求涂层处理</t>
  </si>
  <si>
    <t>The gap between plunger and stripper is acceptation max 10%</t>
  </si>
  <si>
    <t xml:space="preserve">Der Spalt zwischen Abstreifern und Stempeln ist ausreichend </t>
  </si>
  <si>
    <t>Szczelina pomiędzy stemplami i płytą dociskową maks. 10%</t>
  </si>
  <si>
    <t xml:space="preserve">Piston  ve striptizci arasındaki boşluğun kabulü max.% 10 </t>
  </si>
  <si>
    <t>La ranura (hueco) entre pisador y punzón es suficiente</t>
  </si>
  <si>
    <t>螺栓与脱料板间隙合理（最大10%）</t>
  </si>
  <si>
    <t>The guide pillar are suitable for size of tool</t>
  </si>
  <si>
    <t>Führungssäulen richtig dimensioniert, lang genug und richtig befestigt</t>
  </si>
  <si>
    <t>Słupy główne dobrane prawidłowo do rozmiaru narzędzia</t>
  </si>
  <si>
    <t>Kılavuz sütün doğru şekilde boyutlandırılmış ve düzgün işlenmiş</t>
  </si>
  <si>
    <t>Columnas de guiado dimensionadas correctamente, de suficiente longitud y fijadas correctamente</t>
  </si>
  <si>
    <t>导柱大小与模具尺寸匹配</t>
  </si>
  <si>
    <t>The gas struts no preliminary tension and 10% safety spring deflection</t>
  </si>
  <si>
    <t>Gasdruckfeder ohne Vorspannung mit 10% Sicherheit im Federweg</t>
  </si>
  <si>
    <t>Sprężyna gazowa bez wstępnego napięcia i 10% ugięcie sprężyny bezpieczeństwa</t>
  </si>
  <si>
    <t xml:space="preserve">Gaslı amartisör hiçbir ön gerimli  ve % 10 saptırmalı güvenlikli </t>
  </si>
  <si>
    <t>Muelles de gas sin pre-compresión y con 10% de margen de seguridad en el desplazamiento</t>
  </si>
  <si>
    <t>氮气弹簧无预压且（最少）有10%的安全距离</t>
  </si>
  <si>
    <t>Spiral and rubber spring is coverd about lifetime</t>
  </si>
  <si>
    <t>Spiral und Gummifeder auf Lebensdauer ausgelegt</t>
  </si>
  <si>
    <t>Informacja o żywotności sprężyn spiralnych i gumowych/kauczukowych</t>
  </si>
  <si>
    <t>Takım ömrü için tasarlanmıştır, spiral ve lastik süspansiyon</t>
  </si>
  <si>
    <t>Muelles espirales y de goma? Apropiados para tiempo de vida</t>
  </si>
  <si>
    <t>螺旋弹簧及橡胶弹簧寿命满足产品生命周期</t>
  </si>
  <si>
    <t>The transport thread and the turning option exist</t>
  </si>
  <si>
    <t>Transportgewinde und Wendemöglichkeiten sind vorhanden</t>
  </si>
  <si>
    <t>Gwint po transport i obracanie</t>
  </si>
  <si>
    <t>Transport vida dişi  ve çevirme imkanları mevcuttur</t>
  </si>
  <si>
    <t>Fijaciones(roscas) para transporte y giro disponibles</t>
  </si>
  <si>
    <t>有模具搬运螺丝孔</t>
  </si>
  <si>
    <t>The function, position and dimension from the distances of setting blockes</t>
  </si>
  <si>
    <t xml:space="preserve">Funktion, Lage und Dimensionierung von Distanzen </t>
  </si>
  <si>
    <t>Funkcja, pozycja i rozmiary bloków dystansowych</t>
  </si>
  <si>
    <t>Ayar blokları mesafeleri fonksiyonu, pozisyon boyutlarında</t>
  </si>
  <si>
    <t>Función, posición y dimensionado de distancias</t>
  </si>
  <si>
    <t>Industrial safety ( e.g.  sharp edges)</t>
  </si>
  <si>
    <t>Unfallschutz ( z.B. Scharfe Kanten)</t>
  </si>
  <si>
    <t>Bezpieczeństwo przemysłowe (np. ostre krawędzie)</t>
  </si>
  <si>
    <t>Kaza Koruma (örn. keskin kenarlar)</t>
  </si>
  <si>
    <t>Protección contra accidentes (por ej. Esquinas cortantes)</t>
  </si>
  <si>
    <t>工业安全（例如，尖角利边）</t>
  </si>
  <si>
    <t>Characteristic features covered to engines</t>
  </si>
  <si>
    <t>Maschinenbezogene Merkmale</t>
  </si>
  <si>
    <t>Charkterystyka silników</t>
  </si>
  <si>
    <t>Makine ile ilgili özellikler</t>
  </si>
  <si>
    <t>Características relativas a la máquina</t>
  </si>
  <si>
    <t>Tools fits to the given space press bed area</t>
  </si>
  <si>
    <t>Werkzeug passt maßlich zum vorgegebenen Maschinen Einbauraum</t>
  </si>
  <si>
    <t>Narzędzia pasuje stołu prasy</t>
  </si>
  <si>
    <t>Takım önceden belirlenmiş makine montaj alanı için boyutsal uyar</t>
  </si>
  <si>
    <t>El tamaño del troquel es correcto para el espacio disponble en máquina</t>
  </si>
  <si>
    <t>模具与冲床台面匹配</t>
  </si>
  <si>
    <t>Bearing surfaces for the tools adjustment exist</t>
  </si>
  <si>
    <t>Anschlagflächen für die Werkzeugausrichtung sind vorhanden</t>
  </si>
  <si>
    <t>Powierzchnie łożyskowe do regulacji narzędzia</t>
  </si>
  <si>
    <t>Takım  yönlendirme için Yüzeyler mevcut</t>
  </si>
  <si>
    <t>Superficies de tope para la alineación del troquel disponibles</t>
  </si>
  <si>
    <t>有可调的模具支撑面</t>
  </si>
  <si>
    <t xml:space="preserve">Bearings are on the correct side / run direction  </t>
  </si>
  <si>
    <t>Anschläge sind auf der richtigen Seite / Durchlaufrichtung</t>
  </si>
  <si>
    <t>Łożyska są po właściwej stronie/kierunku ruchu</t>
  </si>
  <si>
    <t>Darbe geçiti doğru tarafında / yönünde  vardır</t>
  </si>
  <si>
    <t>Topes en el lado/dirección correctos</t>
  </si>
  <si>
    <t>支撑面在正确的边/运行方向</t>
  </si>
  <si>
    <t>Bearing means are appropriate correctly and in right dimension</t>
  </si>
  <si>
    <t>Anschlagmittel sind richtig angebracht und dimensioniert</t>
  </si>
  <si>
    <t>Prawidłowy rozmiar łożysk</t>
  </si>
  <si>
    <t>Askılar doğru yerleştirilmiştir ve büyüklüktedir</t>
  </si>
  <si>
    <t>Los materiales de tope están montados y dimensionados correctamente</t>
  </si>
  <si>
    <t>支撑方式（位置）合理且尺寸正确</t>
  </si>
  <si>
    <t>Fixing possibilities are suitable and enough</t>
  </si>
  <si>
    <t>Spannmöglichkeiten sind geeignet und ausreichend</t>
  </si>
  <si>
    <t>Możliwości mocowania są odpowiednie i wystarczające</t>
  </si>
  <si>
    <t>Sıkıştırma seçenekleri uygun ve yeterli</t>
  </si>
  <si>
    <t>Las posibilidades de embridados con correctas y suficientes</t>
  </si>
  <si>
    <t>安装可行性合理且足够</t>
  </si>
  <si>
    <t>Waste holes fit to the waste shaft of the press</t>
  </si>
  <si>
    <t>Abfall Löcher passen zum Abfallschacht der Presse</t>
  </si>
  <si>
    <t>Otwory odpadowe zgodne ze słupami odpadowymi prasy</t>
  </si>
  <si>
    <t>Hurda delikleri presin çöp oluğuna uygun</t>
  </si>
  <si>
    <t>Los agujeros de evacuación de chatarra coinciden con los de la presa</t>
  </si>
  <si>
    <t>模具废料孔与冲床废料井相匹配</t>
  </si>
  <si>
    <t>Feed hight from Coil feed is correct</t>
  </si>
  <si>
    <t>Streifen Einlaufhöhe ist richtig</t>
  </si>
  <si>
    <t>Wysokość podawania blachy zgodna</t>
  </si>
  <si>
    <t>Saç besleme yüksekliği doğru</t>
  </si>
  <si>
    <t>La altura de entrada de banda es correcta</t>
  </si>
  <si>
    <t>送料高度正确</t>
  </si>
  <si>
    <t>Colour marking for bridges and distances existing</t>
  </si>
  <si>
    <t>Farbkennzeichnung für Brücken und Distanzen vorhanden</t>
  </si>
  <si>
    <t>Kolor oznaczenia mostów i dystansów</t>
  </si>
  <si>
    <t>Köprüler ve kullanılabilir mesafeler için renk kodları</t>
  </si>
  <si>
    <t>Identificación por colores de puentes? Y distancias? existe</t>
  </si>
  <si>
    <t>垫脚及（有叉车）距离要求处已用颜色标识</t>
  </si>
  <si>
    <t>Characteristic features covered to process</t>
  </si>
  <si>
    <t>Prozessbezogene Merkmale</t>
  </si>
  <si>
    <t>Cechy charkterystyczne objęte przez proces</t>
  </si>
  <si>
    <t>Süreçle ilgili özellikler</t>
  </si>
  <si>
    <t>Características relativas al proceso</t>
  </si>
  <si>
    <t>功能特征处已在工序上被考量</t>
  </si>
  <si>
    <t>Strip guide is suitable enough and for the calculated number of strokes</t>
  </si>
  <si>
    <t>Streifenführung ist ausreichend und für die kalkulierte Hubzahl geeignet</t>
  </si>
  <si>
    <t>Prowadnice blachy odpowiadają ilości uderzeń na minutę</t>
  </si>
  <si>
    <t>Şerit kılavuzu vuruş hesaplanan sayısı için yeterli ve uygun</t>
  </si>
  <si>
    <t>EL guiado de la banda es suficiente para el número de golpes previto</t>
  </si>
  <si>
    <t>在设定的冲次下，料带导向恰当并足够</t>
  </si>
  <si>
    <t>Ensure progessive feed exist, correctly mounted and functional</t>
  </si>
  <si>
    <t>Vorschub Sicherungen sind vorhanden, korrekt montiert und funktionsfähig</t>
  </si>
  <si>
    <t>Zapewnione prowadnice w narzędziu progresywnym, odpowiedni montaż i funkcjonalność</t>
  </si>
  <si>
    <t xml:space="preserve">Yem yedeklemeler doğru monta edilmiş ve fonksiyonel </t>
  </si>
  <si>
    <t>Comprobaciones/seguridades? De paso montadas correctamente y funcionales</t>
  </si>
  <si>
    <t>确保连续模送料（导向）装置安装正确且有效</t>
  </si>
  <si>
    <t>Throw-off exist and is functional</t>
  </si>
  <si>
    <t>Auswurfsicherung sind vorhanden und funktionsfähig</t>
  </si>
  <si>
    <t>Wyrzut części istnieje i jest funkcjonalny</t>
  </si>
  <si>
    <t xml:space="preserve">Ejeksiyon güvencesi var ve fonksiyonel </t>
  </si>
  <si>
    <t>Expulsores existen y son funcionales</t>
  </si>
  <si>
    <t>设有弹出装置且工作正常</t>
  </si>
  <si>
    <t>Test if other electronic securities are required</t>
  </si>
  <si>
    <t>Prüfung, ob weitere elektronische Absicherungen erforderlich sind</t>
  </si>
  <si>
    <t>Sprawdźić czy inne elektroniczne zabezpieczenia są wymagane</t>
  </si>
  <si>
    <t>Daha elektronik koruma gerekli olup olmadığını kontrolü</t>
  </si>
  <si>
    <t>Revisión de si comprobaciones electrónicas son necesarias</t>
  </si>
  <si>
    <t>测试电器安全装置（工作是否正常）</t>
  </si>
  <si>
    <t>Part transportation out off the press (speed / expenditure)</t>
  </si>
  <si>
    <t>Teiletransport aus der Presse (Geschwindigkeit/Aufwand)</t>
  </si>
  <si>
    <t>Transport część się z prasy (prędkość / wydajność)</t>
  </si>
  <si>
    <t>Takımdan  parçaların ulaştırma (hız / maliyet)</t>
  </si>
  <si>
    <t>Evacuación de la pieza de la presa (Velocidad/Esfuerzo?)</t>
  </si>
  <si>
    <t>产品传送出冲床（的速度/成本）</t>
  </si>
  <si>
    <t>No one-sided burr evident</t>
  </si>
  <si>
    <t>Keine einseitige Gratbildung</t>
  </si>
  <si>
    <t>Brak widocznych zadziorów</t>
  </si>
  <si>
    <t>Hayır,  tek taraflı çapak</t>
  </si>
  <si>
    <t>No ha formación de rebaba unilateral</t>
  </si>
  <si>
    <t>无单边毛刺</t>
  </si>
  <si>
    <t>Noise issue</t>
  </si>
  <si>
    <t xml:space="preserve">Geräuschemission </t>
  </si>
  <si>
    <t>Problem hałasu</t>
  </si>
  <si>
    <t>Gürültü sorunu</t>
  </si>
  <si>
    <t>Emisión de ruido</t>
  </si>
  <si>
    <t>噪音不良</t>
  </si>
  <si>
    <t>Production conditions are in the right planned press stroke</t>
  </si>
  <si>
    <t>Produktionsbedingungen stimmen zum geplanten Pressenhub</t>
  </si>
  <si>
    <t>Prędkość produkcji zgodna z założoną</t>
  </si>
  <si>
    <t>Üretim koşulları, planlanan prese uygun</t>
  </si>
  <si>
    <t>Condiciones de estampación corresponden con la carrera prevista</t>
  </si>
  <si>
    <t>模具生产条件与预定冲次相符</t>
  </si>
  <si>
    <t>Durability test is agree with the calculation data</t>
  </si>
  <si>
    <t>Dauerlauftest ist übereinstimmend mit den Kalkulationsdaten</t>
  </si>
  <si>
    <t>Badanie trwałości zgodne z kalkulacją</t>
  </si>
  <si>
    <t>Üretim  testi plana göre uygun</t>
  </si>
  <si>
    <t>Test de durailidad(fatiga) corresponde con los datos calculados</t>
  </si>
  <si>
    <t>耐久性测试与计算数据相符</t>
  </si>
  <si>
    <t>First cut mark exists</t>
  </si>
  <si>
    <t>Anschnittmarkierung ist vorhanden</t>
  </si>
  <si>
    <t>Znak pierwszego cięcia</t>
  </si>
  <si>
    <t>Ilk kesme işareti mevcut</t>
  </si>
  <si>
    <t>有第一步剪切标识</t>
  </si>
  <si>
    <t>Note for first cut waste exists</t>
  </si>
  <si>
    <t>Hinweis auf Anschnittabfall ist vorhanden</t>
  </si>
  <si>
    <t>Uwaga o pierwszym cięciu</t>
  </si>
  <si>
    <t xml:space="preserve">Not: ilk kesim atık var </t>
  </si>
  <si>
    <t>有首步废料剪切标识</t>
  </si>
  <si>
    <t>Adjustment and cycle time are in accordance with precalculation</t>
  </si>
  <si>
    <t>Rüst.- und Taktzeit sind laut Vorkalkulation</t>
  </si>
  <si>
    <t>Dopasowanie i czas cyklu są zgodne z kalkulacją</t>
  </si>
  <si>
    <t>Ayarlama süresi precalculation uygundur</t>
  </si>
  <si>
    <t>Tiempo de cambio y tiempo de ciclo según calculo previo</t>
  </si>
  <si>
    <t>调模时间及生产周期与预设值相符</t>
  </si>
  <si>
    <t>Process effectiveness in accordance with flowchart</t>
  </si>
  <si>
    <t>Prozess Wirksamkeit laut Flowchart</t>
  </si>
  <si>
    <t>Skuteczność procesu zgodnie ze schematem przepływu materiału</t>
  </si>
  <si>
    <t xml:space="preserve">Akış şeması  işlem etkinliğine uygun </t>
  </si>
  <si>
    <t>Efectividad de proceso de acuerdo al diagrama de flujo</t>
  </si>
  <si>
    <t>工序有效性与流程图相符</t>
  </si>
  <si>
    <t>Rationalization potential</t>
  </si>
  <si>
    <t>Rationalisierungspotential</t>
  </si>
  <si>
    <t>Potencjał racjonalizacji</t>
  </si>
  <si>
    <t>Rasyonalizasyon potansiyeli</t>
  </si>
  <si>
    <t>Potencial de racionalización?????</t>
  </si>
  <si>
    <t>合理化潜力</t>
  </si>
  <si>
    <t>Cost saving tools / material</t>
  </si>
  <si>
    <t>Kostenersparnis Werkzeug/Material</t>
  </si>
  <si>
    <t>Oszczędność / materiał</t>
  </si>
  <si>
    <t xml:space="preserve">Takım/ malzeme tasarrufu </t>
  </si>
  <si>
    <t>Ahorro de costes Troquel/Material</t>
  </si>
  <si>
    <t>模具及材料成本已优化</t>
  </si>
  <si>
    <t>Qualitätsbezogene Merkmale</t>
  </si>
  <si>
    <t>Kalite ile ilgili özellikler</t>
  </si>
  <si>
    <t>Características relacionadas con la calidad</t>
  </si>
  <si>
    <t>Production parts are free of deformations and roll marks</t>
  </si>
  <si>
    <t>Produktionsteile sind frei von Deformierungen und Abdrücken</t>
  </si>
  <si>
    <t>Części tłoczone wolne od deformacji</t>
  </si>
  <si>
    <t>Üretim parça distorsiyon ve baskılar arınmış</t>
  </si>
  <si>
    <t>Las piezas producidas no tienen deformaciones ni marcas</t>
  </si>
  <si>
    <t>产品无变形及废料压印</t>
  </si>
  <si>
    <t>Cutting burrs are in specification</t>
  </si>
  <si>
    <t>Stanzgrat gemäß der Spezifikation</t>
  </si>
  <si>
    <t>Zadzdiory po cięciu zgodne ze specyfikacją</t>
  </si>
  <si>
    <t>Özelliğine göre Çapak</t>
  </si>
  <si>
    <t>Rebaba de acuerdo a la especificación</t>
  </si>
  <si>
    <t>毛刺方向符合图纸要求</t>
  </si>
  <si>
    <t>Over cuts are functional and in customer's default</t>
  </si>
  <si>
    <t>Überschnitte sind funktionsgerecht und nach Kundenvorgabe</t>
  </si>
  <si>
    <t>Wycięcia technologiczne zaakceptowane przez klienta</t>
  </si>
  <si>
    <t>işlevsel bölümler , müşteri özelliklerine göre</t>
  </si>
  <si>
    <t>过切处有效且与客户默认标准相符</t>
  </si>
  <si>
    <t>Part in drawing condition, measurement reports are existing</t>
  </si>
  <si>
    <t>Produktionsteile sind zeichnungsgerecht, Messprotokolle vorhanden</t>
  </si>
  <si>
    <t>Części zgodne z rysunkiem i raportami pomiarowymi</t>
  </si>
  <si>
    <t>Üretim parçaları teknik resme göre , ölçüm kayıtları mevcutur</t>
  </si>
  <si>
    <t>La piezas producidas están a plano,  informe dimensional disponible</t>
  </si>
  <si>
    <t>有产品在拉延状态下的测量报告</t>
  </si>
  <si>
    <t>FMEA creates and active</t>
  </si>
  <si>
    <t>FMEA erstellt und aktuell</t>
  </si>
  <si>
    <t>FMEA stworzony i aktywny</t>
  </si>
  <si>
    <t>FMEA yapildi ve aktuel</t>
  </si>
  <si>
    <t>FMEA realizado y actualizado</t>
  </si>
  <si>
    <t>FME计划及行动</t>
  </si>
  <si>
    <t>Control plan / inspection chart</t>
  </si>
  <si>
    <t>Kontrollplan/Fehlersammelkarte</t>
  </si>
  <si>
    <t>Plan kontroli / lista inspekcji</t>
  </si>
  <si>
    <t>Denetim planı / denetim grafiği</t>
  </si>
  <si>
    <t>Plan control / Ficha de registro de fallos</t>
  </si>
  <si>
    <t>控制计划/检查表</t>
  </si>
  <si>
    <t>Remarks</t>
  </si>
  <si>
    <t>Bemerkungen</t>
  </si>
  <si>
    <t>Uwagi</t>
  </si>
  <si>
    <t>Açıklamalar</t>
  </si>
  <si>
    <t>Comentarios</t>
  </si>
  <si>
    <t>备注</t>
  </si>
  <si>
    <t>Conclusion</t>
  </si>
  <si>
    <t>Entscheidung</t>
  </si>
  <si>
    <t>Wnioski</t>
  </si>
  <si>
    <t>Karar</t>
  </si>
  <si>
    <t>Decisión</t>
  </si>
  <si>
    <t>结论</t>
  </si>
  <si>
    <t>approved at</t>
  </si>
  <si>
    <t>Abnahme erfolgte am</t>
  </si>
  <si>
    <t xml:space="preserve">Zatwierdzony w </t>
  </si>
  <si>
    <t>Onay Tarihi</t>
  </si>
  <si>
    <t>La aceptación tuvo lugar el…</t>
  </si>
  <si>
    <t>批准</t>
  </si>
  <si>
    <t>by</t>
  </si>
  <si>
    <t>durch</t>
  </si>
  <si>
    <t>Przez</t>
  </si>
  <si>
    <t>Onaylayan</t>
  </si>
  <si>
    <t>por</t>
  </si>
  <si>
    <t>被</t>
  </si>
  <si>
    <t>approved</t>
  </si>
  <si>
    <t>freigegeben</t>
  </si>
  <si>
    <t xml:space="preserve">Zatwierdzony  </t>
  </si>
  <si>
    <t>Onaylı</t>
  </si>
  <si>
    <t>aceptado</t>
  </si>
  <si>
    <t>认可</t>
  </si>
  <si>
    <t>approved with requirements</t>
  </si>
  <si>
    <t>frei, mit Auflagen</t>
  </si>
  <si>
    <t>Zatwierdzony z wymaganiami</t>
  </si>
  <si>
    <t>Onaylı, koşullara maruz</t>
  </si>
  <si>
    <t>aceptado, con condiciones</t>
  </si>
  <si>
    <t>有条件认可</t>
  </si>
  <si>
    <t>project management supplier</t>
  </si>
  <si>
    <t>Projektleiter Lieferant</t>
  </si>
  <si>
    <t>Manager projektu dostawcy</t>
  </si>
  <si>
    <t>Proje yönetimi</t>
  </si>
  <si>
    <t>Jefe de proyecto del proveedor</t>
  </si>
  <si>
    <t xml:space="preserve">项目管理供应商 </t>
  </si>
  <si>
    <t>declined</t>
  </si>
  <si>
    <t>abgelehnt</t>
  </si>
  <si>
    <t>Odrzucony</t>
  </si>
  <si>
    <t>reddedildi</t>
  </si>
  <si>
    <t>rechazado</t>
  </si>
  <si>
    <t>拒绝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</si>
</sst>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_ ;[Red]\-#,##0.00\ "/>
    <numFmt numFmtId="165" formatCode="#,##0\ &quot;€&quot;"/>
    <numFmt numFmtId="166" formatCode="[$-409]mmm\-yy;@"/>
    <numFmt numFmtId="167" formatCode="00"/>
    <numFmt numFmtId="168" formatCode="\-\ "/>
    <numFmt numFmtId="169" formatCode="[$-409]dd\-mmm\-yy;@"/>
    <numFmt numFmtId="170" formatCode="0.0"/>
  </numFmts>
  <fonts count="4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34"/>
      <scheme val="minor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ourier New"/>
      <family val="3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2"/>
      <name val="Arial"/>
      <family val="2"/>
    </font>
    <font>
      <sz val="48"/>
      <color theme="0" tint="-0.14993743705557422"/>
      <name val="Calibri"/>
      <family val="2"/>
      <scheme val="minor"/>
    </font>
    <font>
      <sz val="7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Symbol"/>
      <family val="1"/>
      <charset val="2"/>
    </font>
    <font>
      <sz val="10"/>
      <name val="Arial"/>
      <family val="2"/>
    </font>
    <font>
      <sz val="10"/>
      <color rgb="FFFF0000"/>
      <name val="Symbol"/>
      <family val="1"/>
      <charset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</borders>
  <cellStyleXfs count="8">
    <xf numFmtId="0" fontId="0" fillId="0" borderId="0"/>
    <xf numFmtId="166" fontId="16" fillId="0" borderId="0"/>
    <xf numFmtId="0" fontId="17" fillId="0" borderId="0">
      <alignment vertical="center"/>
    </xf>
    <xf numFmtId="0" fontId="15" fillId="0" borderId="0"/>
    <xf numFmtId="0" fontId="23" fillId="0" borderId="0" applyNumberFormat="0" applyFill="0" applyBorder="0" applyAlignment="0" applyProtection="0"/>
    <xf numFmtId="0" fontId="16" fillId="0" borderId="0"/>
    <xf numFmtId="0" fontId="19" fillId="0" borderId="0"/>
    <xf numFmtId="0" fontId="35" fillId="0" borderId="0"/>
  </cellStyleXfs>
  <cellXfs count="409">
    <xf numFmtId="0" fontId="0" fillId="0" borderId="0" xfId="0"/>
    <xf numFmtId="0" fontId="2" fillId="0" borderId="0" xfId="0" applyFont="1" applyFill="1" applyBorder="1" applyAlignment="1"/>
    <xf numFmtId="0" fontId="0" fillId="0" borderId="0" xfId="0" applyProtection="1"/>
    <xf numFmtId="0" fontId="9" fillId="0" borderId="0" xfId="0" applyFont="1" applyProtection="1"/>
    <xf numFmtId="0" fontId="7" fillId="0" borderId="12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" fillId="0" borderId="0" xfId="0" applyFont="1" applyFill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11" fillId="0" borderId="15" xfId="0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>
      <alignment vertical="center"/>
    </xf>
    <xf numFmtId="0" fontId="11" fillId="0" borderId="15" xfId="0" applyFont="1" applyFill="1" applyBorder="1" applyAlignment="1" applyProtection="1">
      <alignment horizontal="left" vertical="center" wrapText="1"/>
    </xf>
    <xf numFmtId="0" fontId="11" fillId="4" borderId="15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>
      <alignment horizontal="left"/>
    </xf>
    <xf numFmtId="0" fontId="3" fillId="0" borderId="15" xfId="0" applyFont="1" applyFill="1" applyBorder="1" applyAlignment="1" applyProtection="1">
      <alignment vertical="center"/>
    </xf>
    <xf numFmtId="3" fontId="3" fillId="0" borderId="15" xfId="0" applyNumberFormat="1" applyFont="1" applyFill="1" applyBorder="1" applyAlignment="1" applyProtection="1">
      <alignment vertical="center"/>
    </xf>
    <xf numFmtId="3" fontId="11" fillId="0" borderId="15" xfId="0" applyNumberFormat="1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 applyProtection="1">
      <alignment vertical="center"/>
    </xf>
    <xf numFmtId="0" fontId="3" fillId="0" borderId="15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left" vertical="center"/>
    </xf>
    <xf numFmtId="0" fontId="11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/>
    </xf>
    <xf numFmtId="0" fontId="1" fillId="0" borderId="27" xfId="0" applyFont="1" applyFill="1" applyBorder="1"/>
    <xf numFmtId="0" fontId="3" fillId="0" borderId="27" xfId="0" applyFont="1" applyBorder="1"/>
    <xf numFmtId="0" fontId="0" fillId="0" borderId="27" xfId="0" applyFill="1" applyBorder="1"/>
    <xf numFmtId="0" fontId="13" fillId="0" borderId="27" xfId="0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49" fontId="13" fillId="0" borderId="27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0" xfId="0" applyFont="1" applyFill="1"/>
    <xf numFmtId="0" fontId="0" fillId="2" borderId="11" xfId="0" applyFill="1" applyBorder="1"/>
    <xf numFmtId="0" fontId="16" fillId="2" borderId="0" xfId="0" applyFont="1" applyFill="1" applyAlignment="1">
      <alignment horizontal="right"/>
    </xf>
    <xf numFmtId="0" fontId="0" fillId="0" borderId="15" xfId="0" applyBorder="1"/>
    <xf numFmtId="0" fontId="0" fillId="2" borderId="10" xfId="0" applyFill="1" applyBorder="1"/>
    <xf numFmtId="0" fontId="16" fillId="2" borderId="7" xfId="0" applyFont="1" applyFill="1" applyBorder="1" applyAlignment="1">
      <alignment horizontal="right"/>
    </xf>
    <xf numFmtId="0" fontId="16" fillId="2" borderId="1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0" fillId="0" borderId="11" xfId="0" applyBorder="1"/>
    <xf numFmtId="0" fontId="0" fillId="2" borderId="0" xfId="0" applyFill="1"/>
    <xf numFmtId="0" fontId="16" fillId="2" borderId="11" xfId="0" applyFont="1" applyFill="1" applyBorder="1" applyAlignment="1">
      <alignment horizontal="right"/>
    </xf>
    <xf numFmtId="0" fontId="16" fillId="0" borderId="11" xfId="0" applyFont="1" applyBorder="1" applyAlignment="1">
      <alignment horizontal="right" vertical="center"/>
    </xf>
    <xf numFmtId="168" fontId="16" fillId="0" borderId="0" xfId="0" applyNumberFormat="1" applyFont="1" applyAlignment="1">
      <alignment horizontal="right"/>
    </xf>
    <xf numFmtId="0" fontId="0" fillId="0" borderId="11" xfId="0" applyBorder="1" applyAlignment="1">
      <alignment horizontal="right"/>
    </xf>
    <xf numFmtId="0" fontId="0" fillId="0" borderId="7" xfId="0" applyBorder="1"/>
    <xf numFmtId="0" fontId="0" fillId="0" borderId="10" xfId="0" applyBorder="1" applyAlignment="1">
      <alignment horizontal="right"/>
    </xf>
    <xf numFmtId="168" fontId="16" fillId="2" borderId="0" xfId="0" applyNumberFormat="1" applyFont="1" applyFill="1" applyAlignment="1">
      <alignment horizontal="right"/>
    </xf>
    <xf numFmtId="168" fontId="16" fillId="2" borderId="11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16" fillId="0" borderId="0" xfId="0" applyFont="1" applyAlignment="1">
      <alignment horizontal="right"/>
    </xf>
    <xf numFmtId="0" fontId="0" fillId="2" borderId="10" xfId="0" applyFill="1" applyBorder="1" applyAlignment="1">
      <alignment horizontal="right"/>
    </xf>
    <xf numFmtId="0" fontId="16" fillId="2" borderId="10" xfId="0" applyFont="1" applyFill="1" applyBorder="1" applyAlignment="1">
      <alignment horizontal="right"/>
    </xf>
    <xf numFmtId="0" fontId="29" fillId="2" borderId="0" xfId="0" applyFont="1" applyFill="1" applyAlignment="1">
      <alignment horizontal="center"/>
    </xf>
    <xf numFmtId="0" fontId="0" fillId="0" borderId="4" xfId="0" applyBorder="1"/>
    <xf numFmtId="49" fontId="16" fillId="0" borderId="0" xfId="0" quotePrefix="1" applyNumberFormat="1" applyFont="1"/>
    <xf numFmtId="0" fontId="16" fillId="0" borderId="0" xfId="0" applyFont="1"/>
    <xf numFmtId="49" fontId="16" fillId="0" borderId="0" xfId="0" applyNumberFormat="1" applyFont="1"/>
    <xf numFmtId="0" fontId="0" fillId="0" borderId="0" xfId="0" applyAlignment="1">
      <alignment horizontal="right"/>
    </xf>
    <xf numFmtId="0" fontId="23" fillId="0" borderId="0" xfId="4" applyAlignment="1" applyProtection="1"/>
    <xf numFmtId="0" fontId="0" fillId="0" borderId="0" xfId="0" quotePrefix="1"/>
    <xf numFmtId="0" fontId="31" fillId="0" borderId="0" xfId="0" quotePrefix="1" applyFont="1" applyAlignment="1">
      <alignment vertical="center"/>
    </xf>
    <xf numFmtId="0" fontId="32" fillId="0" borderId="0" xfId="4" applyFont="1" applyAlignment="1" applyProtection="1"/>
    <xf numFmtId="0" fontId="33" fillId="0" borderId="0" xfId="0" quotePrefix="1" applyFont="1" applyAlignment="1">
      <alignment horizontal="justify" vertical="center"/>
    </xf>
    <xf numFmtId="0" fontId="29" fillId="2" borderId="4" xfId="0" applyFont="1" applyFill="1" applyBorder="1" applyAlignment="1">
      <alignment horizontal="center"/>
    </xf>
    <xf numFmtId="0" fontId="0" fillId="0" borderId="0" xfId="0" applyAlignment="1" applyProtection="1">
      <alignment vertical="center"/>
    </xf>
    <xf numFmtId="0" fontId="16" fillId="0" borderId="0" xfId="5" applyAlignment="1">
      <alignment vertical="center"/>
    </xf>
    <xf numFmtId="0" fontId="16" fillId="0" borderId="0" xfId="5" applyAlignment="1">
      <alignment horizontal="center" vertical="center"/>
    </xf>
    <xf numFmtId="49" fontId="18" fillId="5" borderId="62" xfId="5" applyNumberFormat="1" applyFont="1" applyFill="1" applyBorder="1" applyAlignment="1">
      <alignment horizontal="center" vertical="center" wrapText="1"/>
    </xf>
    <xf numFmtId="0" fontId="18" fillId="5" borderId="63" xfId="5" applyFont="1" applyFill="1" applyBorder="1" applyAlignment="1">
      <alignment horizontal="center" vertical="center" wrapText="1"/>
    </xf>
    <xf numFmtId="0" fontId="18" fillId="5" borderId="64" xfId="5" applyFont="1" applyFill="1" applyBorder="1" applyAlignment="1">
      <alignment horizontal="left" vertical="center" wrapText="1"/>
    </xf>
    <xf numFmtId="49" fontId="19" fillId="0" borderId="15" xfId="6" applyNumberFormat="1" applyBorder="1" applyAlignment="1">
      <alignment horizontal="center" vertical="center" wrapText="1"/>
    </xf>
    <xf numFmtId="169" fontId="19" fillId="0" borderId="15" xfId="6" applyNumberFormat="1" applyBorder="1" applyAlignment="1">
      <alignment horizontal="center" vertical="center" wrapText="1"/>
    </xf>
    <xf numFmtId="0" fontId="34" fillId="0" borderId="15" xfId="6" applyFont="1" applyBorder="1" applyAlignment="1">
      <alignment horizontal="left" vertical="center" wrapText="1"/>
    </xf>
    <xf numFmtId="167" fontId="16" fillId="0" borderId="0" xfId="5" applyNumberFormat="1" applyAlignment="1">
      <alignment vertical="top"/>
    </xf>
    <xf numFmtId="169" fontId="16" fillId="0" borderId="0" xfId="6" applyNumberFormat="1" applyFont="1" applyAlignment="1">
      <alignment horizontal="center" vertical="top" wrapText="1"/>
    </xf>
    <xf numFmtId="0" fontId="36" fillId="0" borderId="0" xfId="7" applyFont="1" applyAlignment="1">
      <alignment horizontal="left" vertical="top" wrapText="1"/>
    </xf>
    <xf numFmtId="0" fontId="16" fillId="0" borderId="0" xfId="5" applyAlignment="1">
      <alignment vertical="top"/>
    </xf>
    <xf numFmtId="170" fontId="19" fillId="0" borderId="15" xfId="7" applyNumberFormat="1" applyFont="1" applyBorder="1" applyAlignment="1">
      <alignment horizontal="center" vertical="center" wrapText="1"/>
    </xf>
    <xf numFmtId="170" fontId="37" fillId="0" borderId="15" xfId="7" applyNumberFormat="1" applyFont="1" applyBorder="1" applyAlignment="1">
      <alignment horizontal="center" vertical="center" wrapText="1"/>
    </xf>
    <xf numFmtId="169" fontId="37" fillId="0" borderId="15" xfId="6" applyNumberFormat="1" applyFont="1" applyBorder="1" applyAlignment="1">
      <alignment horizontal="center" vertical="center" wrapText="1"/>
    </xf>
    <xf numFmtId="0" fontId="36" fillId="0" borderId="15" xfId="7" applyFont="1" applyBorder="1" applyAlignment="1">
      <alignment horizontal="left" vertical="top" wrapText="1"/>
    </xf>
    <xf numFmtId="0" fontId="16" fillId="0" borderId="0" xfId="7" applyFont="1"/>
    <xf numFmtId="0" fontId="16" fillId="0" borderId="0" xfId="7" applyFont="1" applyAlignment="1">
      <alignment horizontal="right" vertical="top"/>
    </xf>
    <xf numFmtId="0" fontId="16" fillId="0" borderId="0" xfId="7" applyFont="1" applyAlignment="1">
      <alignment wrapText="1"/>
    </xf>
    <xf numFmtId="0" fontId="19" fillId="0" borderId="0" xfId="7" applyFont="1" applyAlignment="1">
      <alignment horizontal="right" vertical="top"/>
    </xf>
    <xf numFmtId="0" fontId="19" fillId="0" borderId="0" xfId="7" applyFont="1" applyAlignment="1">
      <alignment wrapText="1"/>
    </xf>
    <xf numFmtId="0" fontId="16" fillId="0" borderId="0" xfId="7" applyFont="1" applyAlignment="1">
      <alignment vertical="center"/>
    </xf>
    <xf numFmtId="0" fontId="16" fillId="0" borderId="0" xfId="7" applyFont="1" applyAlignment="1">
      <alignment vertical="center" wrapText="1"/>
    </xf>
    <xf numFmtId="0" fontId="41" fillId="0" borderId="0" xfId="7" applyFont="1" applyBorder="1" applyAlignment="1">
      <alignment horizontal="center" vertical="center"/>
    </xf>
    <xf numFmtId="0" fontId="6" fillId="0" borderId="0" xfId="7" applyFont="1"/>
    <xf numFmtId="0" fontId="14" fillId="0" borderId="0" xfId="7" applyFont="1"/>
    <xf numFmtId="0" fontId="14" fillId="0" borderId="0" xfId="7" applyFont="1" applyAlignment="1">
      <alignment horizontal="left" vertical="top"/>
    </xf>
    <xf numFmtId="0" fontId="22" fillId="0" borderId="0" xfId="0" applyFont="1" applyFill="1" applyBorder="1" applyAlignment="1" applyProtection="1">
      <alignment horizontal="center" vertical="center"/>
    </xf>
    <xf numFmtId="0" fontId="3" fillId="7" borderId="53" xfId="0" applyFont="1" applyFill="1" applyBorder="1" applyAlignment="1" applyProtection="1">
      <alignment horizontal="right"/>
      <protection locked="0"/>
    </xf>
    <xf numFmtId="0" fontId="3" fillId="7" borderId="55" xfId="0" applyFont="1" applyFill="1" applyBorder="1" applyAlignment="1" applyProtection="1">
      <alignment horizontal="right"/>
      <protection locked="0"/>
    </xf>
    <xf numFmtId="0" fontId="16" fillId="7" borderId="55" xfId="0" applyFont="1" applyFill="1" applyBorder="1" applyAlignment="1" applyProtection="1">
      <alignment horizontal="right"/>
      <protection locked="0"/>
    </xf>
    <xf numFmtId="49" fontId="16" fillId="7" borderId="55" xfId="0" applyNumberFormat="1" applyFont="1" applyFill="1" applyBorder="1" applyAlignment="1" applyProtection="1">
      <alignment horizontal="right"/>
      <protection locked="0"/>
    </xf>
    <xf numFmtId="0" fontId="16" fillId="7" borderId="55" xfId="0" applyFont="1" applyFill="1" applyBorder="1" applyAlignment="1" applyProtection="1">
      <alignment horizontal="right" wrapText="1"/>
      <protection locked="0"/>
    </xf>
    <xf numFmtId="49" fontId="16" fillId="7" borderId="53" xfId="0" applyNumberFormat="1" applyFont="1" applyFill="1" applyBorder="1" applyAlignment="1" applyProtection="1">
      <alignment horizontal="right"/>
      <protection locked="0"/>
    </xf>
    <xf numFmtId="49" fontId="16" fillId="7" borderId="54" xfId="0" applyNumberFormat="1" applyFont="1" applyFill="1" applyBorder="1" applyAlignment="1" applyProtection="1">
      <alignment horizontal="right"/>
      <protection locked="0"/>
    </xf>
    <xf numFmtId="49" fontId="16" fillId="7" borderId="0" xfId="0" applyNumberFormat="1" applyFont="1" applyFill="1" applyAlignment="1" applyProtection="1">
      <alignment horizontal="right"/>
      <protection locked="0"/>
    </xf>
    <xf numFmtId="0" fontId="16" fillId="7" borderId="53" xfId="0" applyFont="1" applyFill="1" applyBorder="1" applyAlignment="1">
      <alignment horizontal="right"/>
    </xf>
    <xf numFmtId="0" fontId="16" fillId="7" borderId="54" xfId="0" applyFont="1" applyFill="1" applyBorder="1" applyAlignment="1">
      <alignment horizontal="right"/>
    </xf>
    <xf numFmtId="0" fontId="16" fillId="7" borderId="55" xfId="0" applyFont="1" applyFill="1" applyBorder="1" applyAlignment="1">
      <alignment horizontal="right"/>
    </xf>
    <xf numFmtId="3" fontId="16" fillId="7" borderId="55" xfId="0" applyNumberFormat="1" applyFont="1" applyFill="1" applyBorder="1" applyAlignment="1">
      <alignment horizontal="right"/>
    </xf>
    <xf numFmtId="3" fontId="3" fillId="7" borderId="55" xfId="0" applyNumberFormat="1" applyFont="1" applyFill="1" applyBorder="1" applyAlignment="1">
      <alignment horizontal="right"/>
    </xf>
    <xf numFmtId="3" fontId="3" fillId="7" borderId="56" xfId="0" applyNumberFormat="1" applyFont="1" applyFill="1" applyBorder="1" applyAlignment="1">
      <alignment horizontal="right"/>
    </xf>
    <xf numFmtId="0" fontId="3" fillId="7" borderId="57" xfId="0" applyFont="1" applyFill="1" applyBorder="1" applyAlignment="1">
      <alignment horizontal="right"/>
    </xf>
    <xf numFmtId="49" fontId="16" fillId="7" borderId="59" xfId="0" applyNumberFormat="1" applyFont="1" applyFill="1" applyBorder="1" applyAlignment="1" applyProtection="1">
      <alignment horizontal="right"/>
      <protection locked="0"/>
    </xf>
    <xf numFmtId="49" fontId="16" fillId="7" borderId="60" xfId="0" applyNumberFormat="1" applyFont="1" applyFill="1" applyBorder="1" applyAlignment="1" applyProtection="1">
      <alignment horizontal="right"/>
      <protection locked="0"/>
    </xf>
    <xf numFmtId="49" fontId="16" fillId="7" borderId="58" xfId="0" applyNumberFormat="1" applyFont="1" applyFill="1" applyBorder="1" applyAlignment="1" applyProtection="1">
      <alignment horizontal="right"/>
      <protection locked="0"/>
    </xf>
    <xf numFmtId="49" fontId="16" fillId="7" borderId="57" xfId="0" applyNumberFormat="1" applyFont="1" applyFill="1" applyBorder="1" applyAlignment="1" applyProtection="1">
      <alignment horizontal="right"/>
      <protection locked="0"/>
    </xf>
    <xf numFmtId="49" fontId="0" fillId="7" borderId="61" xfId="0" applyNumberFormat="1" applyFill="1" applyBorder="1" applyAlignment="1" applyProtection="1">
      <alignment horizontal="right"/>
      <protection locked="0"/>
    </xf>
    <xf numFmtId="49" fontId="0" fillId="7" borderId="55" xfId="0" applyNumberFormat="1" applyFill="1" applyBorder="1" applyAlignment="1" applyProtection="1">
      <alignment horizontal="right"/>
      <protection locked="0"/>
    </xf>
    <xf numFmtId="14" fontId="0" fillId="7" borderId="57" xfId="0" applyNumberFormat="1" applyFill="1" applyBorder="1" applyAlignment="1" applyProtection="1">
      <alignment horizontal="right"/>
      <protection locked="0"/>
    </xf>
    <xf numFmtId="0" fontId="16" fillId="7" borderId="57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center"/>
    </xf>
    <xf numFmtId="0" fontId="27" fillId="0" borderId="11" xfId="0" applyFont="1" applyBorder="1" applyAlignment="1" applyProtection="1">
      <alignment horizontal="center" vertical="center" textRotation="29"/>
      <protection locked="0"/>
    </xf>
    <xf numFmtId="0" fontId="27" fillId="0" borderId="32" xfId="0" applyFont="1" applyBorder="1" applyAlignment="1" applyProtection="1">
      <alignment horizontal="center" vertical="center" textRotation="29"/>
      <protection locked="0"/>
    </xf>
    <xf numFmtId="0" fontId="6" fillId="0" borderId="15" xfId="5" applyFont="1" applyBorder="1" applyAlignment="1">
      <alignment horizontal="center" vertical="center"/>
    </xf>
    <xf numFmtId="0" fontId="26" fillId="0" borderId="15" xfId="5" applyFont="1" applyBorder="1" applyAlignment="1">
      <alignment horizontal="center" vertical="center"/>
    </xf>
    <xf numFmtId="0" fontId="26" fillId="0" borderId="15" xfId="5" applyFont="1" applyBorder="1" applyAlignment="1">
      <alignment horizontal="center" vertical="center" wrapText="1"/>
    </xf>
    <xf numFmtId="0" fontId="40" fillId="0" borderId="15" xfId="7" applyFont="1" applyBorder="1" applyAlignment="1">
      <alignment horizontal="center" vertical="center"/>
    </xf>
    <xf numFmtId="0" fontId="41" fillId="0" borderId="15" xfId="7" applyFont="1" applyBorder="1" applyAlignment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/>
    </xf>
    <xf numFmtId="0" fontId="12" fillId="7" borderId="2" xfId="0" applyFont="1" applyFill="1" applyBorder="1" applyAlignment="1" applyProtection="1">
      <alignment horizontal="center"/>
    </xf>
    <xf numFmtId="0" fontId="12" fillId="7" borderId="3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3" borderId="52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4" fillId="7" borderId="20" xfId="0" applyFont="1" applyFill="1" applyBorder="1" applyAlignment="1" applyProtection="1">
      <alignment horizontal="center" vertical="center"/>
      <protection locked="0"/>
    </xf>
    <xf numFmtId="0" fontId="4" fillId="7" borderId="33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30" xfId="0" applyFont="1" applyFill="1" applyBorder="1" applyAlignment="1" applyProtection="1">
      <alignment horizontal="center" vertical="center"/>
      <protection locked="0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7" borderId="24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left" vertical="center"/>
    </xf>
    <xf numFmtId="0" fontId="8" fillId="2" borderId="19" xfId="0" applyFont="1" applyFill="1" applyBorder="1" applyAlignment="1" applyProtection="1">
      <alignment horizontal="left" vertical="center"/>
    </xf>
    <xf numFmtId="0" fontId="8" fillId="2" borderId="37" xfId="0" applyFont="1" applyFill="1" applyBorder="1" applyAlignment="1" applyProtection="1">
      <alignment horizontal="left" vertical="center"/>
    </xf>
    <xf numFmtId="0" fontId="8" fillId="2" borderId="41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7" fillId="2" borderId="47" xfId="0" applyFont="1" applyFill="1" applyBorder="1" applyAlignment="1" applyProtection="1">
      <alignment horizontal="right" vertical="center"/>
    </xf>
    <xf numFmtId="0" fontId="7" fillId="2" borderId="48" xfId="0" applyFont="1" applyFill="1" applyBorder="1" applyAlignment="1" applyProtection="1">
      <alignment horizontal="right" vertical="center"/>
    </xf>
    <xf numFmtId="0" fontId="7" fillId="2" borderId="48" xfId="0" applyFont="1" applyFill="1" applyBorder="1" applyAlignment="1" applyProtection="1">
      <alignment horizontal="left" vertical="center"/>
    </xf>
    <xf numFmtId="0" fontId="7" fillId="2" borderId="49" xfId="0" applyFont="1" applyFill="1" applyBorder="1" applyAlignment="1" applyProtection="1">
      <alignment horizontal="left" vertical="center"/>
    </xf>
    <xf numFmtId="0" fontId="7" fillId="2" borderId="50" xfId="0" applyFont="1" applyFill="1" applyBorder="1" applyAlignment="1" applyProtection="1">
      <alignment horizontal="left" vertical="center"/>
    </xf>
    <xf numFmtId="3" fontId="7" fillId="7" borderId="9" xfId="0" applyNumberFormat="1" applyFont="1" applyFill="1" applyBorder="1" applyAlignment="1" applyProtection="1">
      <alignment horizontal="center" vertical="center"/>
      <protection locked="0"/>
    </xf>
    <xf numFmtId="3" fontId="7" fillId="7" borderId="24" xfId="0" applyNumberFormat="1" applyFont="1" applyFill="1" applyBorder="1" applyAlignment="1" applyProtection="1">
      <alignment horizontal="center" vertical="center"/>
      <protection locked="0"/>
    </xf>
    <xf numFmtId="3" fontId="7" fillId="7" borderId="25" xfId="0" applyNumberFormat="1" applyFont="1" applyFill="1" applyBorder="1" applyAlignment="1" applyProtection="1">
      <alignment horizontal="center" vertical="center"/>
      <protection locked="0"/>
    </xf>
    <xf numFmtId="3" fontId="7" fillId="7" borderId="26" xfId="0" applyNumberFormat="1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3" fontId="7" fillId="7" borderId="31" xfId="0" applyNumberFormat="1" applyFont="1" applyFill="1" applyBorder="1" applyAlignment="1" applyProtection="1">
      <alignment horizontal="center" vertical="center"/>
      <protection locked="0"/>
    </xf>
    <xf numFmtId="3" fontId="7" fillId="7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7" fillId="7" borderId="26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43" xfId="0" applyFont="1" applyFill="1" applyBorder="1" applyAlignment="1" applyProtection="1">
      <alignment horizontal="center" vertical="center"/>
    </xf>
    <xf numFmtId="164" fontId="7" fillId="7" borderId="38" xfId="0" applyNumberFormat="1" applyFont="1" applyFill="1" applyBorder="1" applyAlignment="1" applyProtection="1">
      <alignment horizontal="center" vertical="center"/>
    </xf>
    <xf numFmtId="164" fontId="7" fillId="7" borderId="5" xfId="0" applyNumberFormat="1" applyFont="1" applyFill="1" applyBorder="1" applyAlignment="1" applyProtection="1">
      <alignment horizontal="center" vertical="center"/>
    </xf>
    <xf numFmtId="164" fontId="7" fillId="7" borderId="39" xfId="0" applyNumberFormat="1" applyFont="1" applyFill="1" applyBorder="1" applyAlignment="1" applyProtection="1">
      <alignment horizontal="center" vertical="center"/>
    </xf>
    <xf numFmtId="164" fontId="7" fillId="7" borderId="8" xfId="0" applyNumberFormat="1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7" borderId="7" xfId="0" applyFont="1" applyFill="1" applyBorder="1" applyAlignment="1" applyProtection="1">
      <alignment horizontal="center" vertical="center"/>
      <protection locked="0"/>
    </xf>
    <xf numFmtId="3" fontId="7" fillId="7" borderId="5" xfId="0" applyNumberFormat="1" applyFont="1" applyFill="1" applyBorder="1" applyAlignment="1" applyProtection="1">
      <alignment horizontal="center" vertical="center"/>
      <protection locked="0"/>
    </xf>
    <xf numFmtId="3" fontId="7" fillId="7" borderId="10" xfId="0" applyNumberFormat="1" applyFont="1" applyFill="1" applyBorder="1" applyAlignment="1" applyProtection="1">
      <alignment horizontal="center" vertical="center"/>
      <protection locked="0"/>
    </xf>
    <xf numFmtId="3" fontId="7" fillId="7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164" fontId="7" fillId="7" borderId="38" xfId="0" applyNumberFormat="1" applyFont="1" applyFill="1" applyBorder="1" applyAlignment="1" applyProtection="1">
      <alignment horizontal="center" vertical="center"/>
      <protection locked="0"/>
    </xf>
    <xf numFmtId="164" fontId="7" fillId="7" borderId="5" xfId="0" applyNumberFormat="1" applyFont="1" applyFill="1" applyBorder="1" applyAlignment="1" applyProtection="1">
      <alignment horizontal="center" vertical="center"/>
      <protection locked="0"/>
    </xf>
    <xf numFmtId="164" fontId="7" fillId="7" borderId="39" xfId="0" applyNumberFormat="1" applyFont="1" applyFill="1" applyBorder="1" applyAlignment="1" applyProtection="1">
      <alignment horizontal="center" vertical="center"/>
      <protection locked="0"/>
    </xf>
    <xf numFmtId="164" fontId="7" fillId="7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/>
    </xf>
    <xf numFmtId="0" fontId="10" fillId="2" borderId="31" xfId="0" applyFont="1" applyFill="1" applyBorder="1" applyAlignment="1" applyProtection="1">
      <alignment horizontal="center"/>
    </xf>
    <xf numFmtId="0" fontId="10" fillId="2" borderId="43" xfId="0" applyFont="1" applyFill="1" applyBorder="1" applyAlignment="1" applyProtection="1">
      <alignment horizontal="center"/>
    </xf>
    <xf numFmtId="3" fontId="7" fillId="7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45" xfId="0" applyFont="1" applyFill="1" applyBorder="1" applyAlignment="1" applyProtection="1">
      <alignment horizontal="center" vertical="center"/>
    </xf>
    <xf numFmtId="164" fontId="7" fillId="7" borderId="28" xfId="0" applyNumberFormat="1" applyFont="1" applyFill="1" applyBorder="1" applyAlignment="1" applyProtection="1">
      <alignment horizontal="center" vertical="center"/>
      <protection locked="0"/>
    </xf>
    <xf numFmtId="164" fontId="7" fillId="7" borderId="40" xfId="0" applyNumberFormat="1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</xf>
    <xf numFmtId="0" fontId="8" fillId="2" borderId="35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7" borderId="28" xfId="0" applyFont="1" applyFill="1" applyBorder="1" applyAlignment="1" applyProtection="1">
      <alignment horizontal="center" vertical="center"/>
      <protection locked="0"/>
    </xf>
    <xf numFmtId="0" fontId="7" fillId="7" borderId="27" xfId="0" applyFont="1" applyFill="1" applyBorder="1" applyAlignment="1" applyProtection="1">
      <alignment horizontal="center" vertical="center"/>
      <protection locked="0"/>
    </xf>
    <xf numFmtId="0" fontId="7" fillId="7" borderId="33" xfId="0" applyFont="1" applyFill="1" applyBorder="1" applyAlignment="1" applyProtection="1">
      <alignment horizontal="center" vertical="center"/>
      <protection locked="0"/>
    </xf>
    <xf numFmtId="0" fontId="7" fillId="7" borderId="41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center" vertical="center"/>
      <protection locked="0"/>
    </xf>
    <xf numFmtId="0" fontId="7" fillId="7" borderId="34" xfId="0" applyFont="1" applyFill="1" applyBorder="1" applyAlignment="1" applyProtection="1">
      <alignment horizontal="center" vertical="center"/>
      <protection locked="0"/>
    </xf>
    <xf numFmtId="0" fontId="7" fillId="7" borderId="35" xfId="0" applyFont="1" applyFill="1" applyBorder="1" applyAlignment="1" applyProtection="1">
      <alignment horizontal="center" vertical="center"/>
      <protection locked="0"/>
    </xf>
    <xf numFmtId="3" fontId="7" fillId="0" borderId="42" xfId="0" applyNumberFormat="1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3" fontId="7" fillId="8" borderId="9" xfId="0" applyNumberFormat="1" applyFont="1" applyFill="1" applyBorder="1" applyAlignment="1" applyProtection="1">
      <alignment horizontal="center" vertical="center"/>
      <protection locked="0"/>
    </xf>
    <xf numFmtId="3" fontId="7" fillId="8" borderId="4" xfId="0" applyNumberFormat="1" applyFont="1" applyFill="1" applyBorder="1" applyAlignment="1" applyProtection="1">
      <alignment horizontal="center" vertical="center"/>
      <protection locked="0"/>
    </xf>
    <xf numFmtId="3" fontId="7" fillId="8" borderId="5" xfId="0" applyNumberFormat="1" applyFont="1" applyFill="1" applyBorder="1" applyAlignment="1" applyProtection="1">
      <alignment horizontal="center" vertical="center"/>
      <protection locked="0"/>
    </xf>
    <xf numFmtId="3" fontId="7" fillId="8" borderId="25" xfId="0" applyNumberFormat="1" applyFont="1" applyFill="1" applyBorder="1" applyAlignment="1" applyProtection="1">
      <alignment horizontal="center" vertical="center"/>
      <protection locked="0"/>
    </xf>
    <xf numFmtId="3" fontId="7" fillId="8" borderId="19" xfId="0" applyNumberFormat="1" applyFont="1" applyFill="1" applyBorder="1" applyAlignment="1" applyProtection="1">
      <alignment horizontal="center" vertical="center"/>
      <protection locked="0"/>
    </xf>
    <xf numFmtId="3" fontId="7" fillId="8" borderId="37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</xf>
    <xf numFmtId="3" fontId="7" fillId="0" borderId="5" xfId="0" applyNumberFormat="1" applyFont="1" applyFill="1" applyBorder="1" applyAlignment="1" applyProtection="1">
      <alignment horizontal="center" vertical="center"/>
    </xf>
    <xf numFmtId="165" fontId="7" fillId="8" borderId="9" xfId="0" applyNumberFormat="1" applyFont="1" applyFill="1" applyBorder="1" applyAlignment="1" applyProtection="1">
      <alignment horizontal="center" vertical="center"/>
      <protection locked="0"/>
    </xf>
    <xf numFmtId="165" fontId="7" fillId="8" borderId="4" xfId="0" applyNumberFormat="1" applyFont="1" applyFill="1" applyBorder="1" applyAlignment="1" applyProtection="1">
      <alignment horizontal="center" vertical="center"/>
      <protection locked="0"/>
    </xf>
    <xf numFmtId="165" fontId="7" fillId="8" borderId="24" xfId="0" applyNumberFormat="1" applyFont="1" applyFill="1" applyBorder="1" applyAlignment="1" applyProtection="1">
      <alignment horizontal="center" vertical="center"/>
      <protection locked="0"/>
    </xf>
    <xf numFmtId="165" fontId="7" fillId="8" borderId="25" xfId="0" applyNumberFormat="1" applyFont="1" applyFill="1" applyBorder="1" applyAlignment="1" applyProtection="1">
      <alignment horizontal="center" vertical="center"/>
      <protection locked="0"/>
    </xf>
    <xf numFmtId="165" fontId="7" fillId="8" borderId="19" xfId="0" applyNumberFormat="1" applyFont="1" applyFill="1" applyBorder="1" applyAlignment="1" applyProtection="1">
      <alignment horizontal="center" vertical="center"/>
      <protection locked="0"/>
    </xf>
    <xf numFmtId="165" fontId="7" fillId="8" borderId="26" xfId="0" applyNumberFormat="1" applyFont="1" applyFill="1" applyBorder="1" applyAlignment="1" applyProtection="1">
      <alignment horizontal="center" vertical="center"/>
      <protection locked="0"/>
    </xf>
    <xf numFmtId="3" fontId="8" fillId="0" borderId="35" xfId="0" applyNumberFormat="1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3" fontId="8" fillId="0" borderId="25" xfId="0" applyNumberFormat="1" applyFont="1" applyFill="1" applyBorder="1" applyAlignment="1" applyProtection="1">
      <alignment horizontal="center" vertical="center"/>
    </xf>
    <xf numFmtId="3" fontId="8" fillId="0" borderId="37" xfId="0" applyNumberFormat="1" applyFont="1" applyFill="1" applyBorder="1" applyAlignment="1" applyProtection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14" fontId="7" fillId="8" borderId="9" xfId="0" applyNumberFormat="1" applyFont="1" applyFill="1" applyBorder="1" applyAlignment="1" applyProtection="1">
      <alignment horizontal="center" vertical="center"/>
      <protection locked="0"/>
    </xf>
    <xf numFmtId="14" fontId="7" fillId="8" borderId="4" xfId="0" applyNumberFormat="1" applyFont="1" applyFill="1" applyBorder="1" applyAlignment="1" applyProtection="1">
      <alignment horizontal="center" vertical="center"/>
      <protection locked="0"/>
    </xf>
    <xf numFmtId="14" fontId="7" fillId="8" borderId="24" xfId="0" applyNumberFormat="1" applyFont="1" applyFill="1" applyBorder="1" applyAlignment="1" applyProtection="1">
      <alignment horizontal="center" vertical="center"/>
      <protection locked="0"/>
    </xf>
    <xf numFmtId="14" fontId="7" fillId="8" borderId="10" xfId="0" applyNumberFormat="1" applyFont="1" applyFill="1" applyBorder="1" applyAlignment="1" applyProtection="1">
      <alignment horizontal="center" vertical="center"/>
      <protection locked="0"/>
    </xf>
    <xf numFmtId="14" fontId="7" fillId="8" borderId="7" xfId="0" applyNumberFormat="1" applyFont="1" applyFill="1" applyBorder="1" applyAlignment="1" applyProtection="1">
      <alignment horizontal="center" vertical="center"/>
      <protection locked="0"/>
    </xf>
    <xf numFmtId="14" fontId="7" fillId="8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8" borderId="24" xfId="0" applyFont="1" applyFill="1" applyBorder="1" applyAlignment="1" applyProtection="1">
      <alignment horizontal="center" vertical="center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5" fillId="0" borderId="35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8" borderId="20" xfId="0" applyFont="1" applyFill="1" applyBorder="1" applyAlignment="1" applyProtection="1">
      <alignment horizontal="center" vertical="center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7" fillId="8" borderId="40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</xf>
    <xf numFmtId="0" fontId="7" fillId="8" borderId="33" xfId="0" applyFont="1" applyFill="1" applyBorder="1" applyAlignment="1" applyProtection="1">
      <alignment horizontal="center" vertical="center"/>
      <protection locked="0"/>
    </xf>
    <xf numFmtId="0" fontId="30" fillId="2" borderId="4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/>
    </xf>
    <xf numFmtId="0" fontId="26" fillId="2" borderId="17" xfId="0" applyFont="1" applyFill="1" applyBorder="1" applyAlignment="1">
      <alignment horizontal="center"/>
    </xf>
    <xf numFmtId="0" fontId="26" fillId="2" borderId="18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7" fillId="0" borderId="11" xfId="0" applyFont="1" applyBorder="1" applyAlignment="1" applyProtection="1">
      <alignment horizontal="center" vertical="center" textRotation="29"/>
      <protection locked="0"/>
    </xf>
    <xf numFmtId="0" fontId="27" fillId="0" borderId="32" xfId="0" applyFont="1" applyBorder="1" applyAlignment="1" applyProtection="1">
      <alignment horizontal="center" vertical="center" textRotation="29"/>
      <protection locked="0"/>
    </xf>
    <xf numFmtId="0" fontId="27" fillId="0" borderId="10" xfId="0" applyFont="1" applyBorder="1" applyAlignment="1" applyProtection="1">
      <alignment horizontal="center" vertical="center" textRotation="29"/>
      <protection locked="0"/>
    </xf>
    <xf numFmtId="0" fontId="27" fillId="0" borderId="8" xfId="0" applyFont="1" applyBorder="1" applyAlignment="1" applyProtection="1">
      <alignment horizontal="center" vertical="center" textRotation="29"/>
      <protection locked="0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6" fillId="2" borderId="9" xfId="0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 wrapText="1"/>
    </xf>
    <xf numFmtId="0" fontId="16" fillId="2" borderId="10" xfId="0" applyFont="1" applyFill="1" applyBorder="1" applyAlignment="1">
      <alignment horizontal="left" wrapText="1"/>
    </xf>
    <xf numFmtId="0" fontId="16" fillId="2" borderId="7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44" xfId="0" applyBorder="1" applyAlignment="1" applyProtection="1"/>
  </cellXfs>
  <cellStyles count="8">
    <cellStyle name="Hyperlink" xfId="4" builtinId="8"/>
    <cellStyle name="Normal" xfId="0" builtinId="0"/>
    <cellStyle name="Normal 2" xfId="7" xr:uid="{411C3813-CA73-45AC-83A5-AB9BEB7CC92A}"/>
    <cellStyle name="Normal 2 2 2" xfId="2" xr:uid="{00000000-0005-0000-0000-000000000000}"/>
    <cellStyle name="Normal 2 4 2 2 2" xfId="1" xr:uid="{00000000-0005-0000-0000-000001000000}"/>
    <cellStyle name="Normal 3 2" xfId="5" xr:uid="{27458AD5-00B6-4592-AD8F-35C42A35FBCC}"/>
    <cellStyle name="Normal 3 6 4 2" xfId="3" xr:uid="{00000000-0005-0000-0000-000002000000}"/>
    <cellStyle name="Normalny 2" xfId="6" xr:uid="{CAFBFBA9-5A3D-46DE-8527-5C24F01233BA}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8.png@01D6A151.2EDA9C30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cid:image008.png@01D6A151.2EDA9C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474345</xdr:colOff>
      <xdr:row>1</xdr:row>
      <xdr:rowOff>257810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A169F4-9040-42E7-B6E5-3B5196C48B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091565" cy="553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2</xdr:col>
      <xdr:colOff>655320</xdr:colOff>
      <xdr:row>1</xdr:row>
      <xdr:rowOff>267335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16C9C4-D85B-45EE-B6E7-5D43AB9802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1091565" cy="549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65315</xdr:rowOff>
    </xdr:from>
    <xdr:to>
      <xdr:col>1</xdr:col>
      <xdr:colOff>644022</xdr:colOff>
      <xdr:row>1</xdr:row>
      <xdr:rowOff>261258</xdr:rowOff>
    </xdr:to>
    <xdr:pic>
      <xdr:nvPicPr>
        <xdr:cNvPr id="4" name="Bild 27">
          <a:extLst>
            <a:ext uri="{FF2B5EF4-FFF2-40B4-BE49-F238E27FC236}">
              <a16:creationId xmlns:a16="http://schemas.microsoft.com/office/drawing/2014/main" id="{58A5A696-424F-4CF0-A05E-80640AD2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5315"/>
          <a:ext cx="1297164" cy="522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1390649</xdr:colOff>
      <xdr:row>26</xdr:row>
      <xdr:rowOff>47626</xdr:rowOff>
    </xdr:from>
    <xdr:to>
      <xdr:col>4</xdr:col>
      <xdr:colOff>1154615</xdr:colOff>
      <xdr:row>35</xdr:row>
      <xdr:rowOff>73025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24E1A-84D6-4C19-B048-EA650EEA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9209" y="4993006"/>
          <a:ext cx="1653726" cy="16789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398797</xdr:colOff>
      <xdr:row>14</xdr:row>
      <xdr:rowOff>145619</xdr:rowOff>
    </xdr:from>
    <xdr:to>
      <xdr:col>3</xdr:col>
      <xdr:colOff>1706897</xdr:colOff>
      <xdr:row>24</xdr:row>
      <xdr:rowOff>57585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33ACC-C0CD-46A4-88B0-D6BBFE1C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3901024" y="3112772"/>
          <a:ext cx="1740766" cy="1308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28574</xdr:colOff>
      <xdr:row>0</xdr:row>
      <xdr:rowOff>57150</xdr:rowOff>
    </xdr:from>
    <xdr:to>
      <xdr:col>1</xdr:col>
      <xdr:colOff>934589</xdr:colOff>
      <xdr:row>2</xdr:row>
      <xdr:rowOff>142875</xdr:rowOff>
    </xdr:to>
    <xdr:pic>
      <xdr:nvPicPr>
        <xdr:cNvPr id="4" name="Bild 27">
          <a:extLst>
            <a:ext uri="{FF2B5EF4-FFF2-40B4-BE49-F238E27FC236}">
              <a16:creationId xmlns:a16="http://schemas.microsoft.com/office/drawing/2014/main" id="{CDF6F935-8803-44CD-9BE7-547ACADB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57150"/>
          <a:ext cx="1485135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485775</xdr:colOff>
      <xdr:row>14</xdr:row>
      <xdr:rowOff>85725</xdr:rowOff>
    </xdr:from>
    <xdr:to>
      <xdr:col>3</xdr:col>
      <xdr:colOff>1597025</xdr:colOff>
      <xdr:row>14</xdr:row>
      <xdr:rowOff>85725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76DDEDE-19FD-40CF-B67B-0A38ABF5DC5A}"/>
            </a:ext>
          </a:extLst>
        </xdr:cNvPr>
        <xdr:cNvCxnSpPr/>
      </xdr:nvCxnSpPr>
      <xdr:spPr>
        <a:xfrm>
          <a:off x="4204335" y="2836545"/>
          <a:ext cx="1111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282575</xdr:colOff>
      <xdr:row>15</xdr:row>
      <xdr:rowOff>9526</xdr:rowOff>
    </xdr:from>
    <xdr:to>
      <xdr:col>3</xdr:col>
      <xdr:colOff>304800</xdr:colOff>
      <xdr:row>23</xdr:row>
      <xdr:rowOff>57150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C8D428D-1FF3-40C1-A8B4-0D51BD3D90A9}"/>
            </a:ext>
          </a:extLst>
        </xdr:cNvPr>
        <xdr:cNvCxnSpPr/>
      </xdr:nvCxnSpPr>
      <xdr:spPr>
        <a:xfrm flipV="1">
          <a:off x="4001135" y="2943226"/>
          <a:ext cx="22225" cy="1510664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1485900</xdr:colOff>
      <xdr:row>25</xdr:row>
      <xdr:rowOff>142875</xdr:rowOff>
    </xdr:from>
    <xdr:to>
      <xdr:col>4</xdr:col>
      <xdr:colOff>1054100</xdr:colOff>
      <xdr:row>25</xdr:row>
      <xdr:rowOff>142875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BA378AAD-FF69-4D99-A33A-780847834994}"/>
            </a:ext>
          </a:extLst>
        </xdr:cNvPr>
        <xdr:cNvCxnSpPr/>
      </xdr:nvCxnSpPr>
      <xdr:spPr>
        <a:xfrm>
          <a:off x="5204460" y="4905375"/>
          <a:ext cx="145796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1647825</xdr:colOff>
      <xdr:row>13</xdr:row>
      <xdr:rowOff>19050</xdr:rowOff>
    </xdr:from>
    <xdr:to>
      <xdr:col>3</xdr:col>
      <xdr:colOff>1647825</xdr:colOff>
      <xdr:row>15</xdr:row>
      <xdr:rowOff>9525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DC2A3749-36C6-45CA-9397-59B0660AC3A3}"/>
            </a:ext>
          </a:extLst>
        </xdr:cNvPr>
        <xdr:cNvCxnSpPr/>
      </xdr:nvCxnSpPr>
      <xdr:spPr>
        <a:xfrm>
          <a:off x="5366385" y="2586990"/>
          <a:ext cx="0" cy="35623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13</xdr:row>
      <xdr:rowOff>28575</xdr:rowOff>
    </xdr:from>
    <xdr:to>
      <xdr:col>3</xdr:col>
      <xdr:colOff>476250</xdr:colOff>
      <xdr:row>15</xdr:row>
      <xdr:rowOff>15875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087CFB10-3185-4E6E-8126-329E039BAF4A}"/>
            </a:ext>
          </a:extLst>
        </xdr:cNvPr>
        <xdr:cNvCxnSpPr/>
      </xdr:nvCxnSpPr>
      <xdr:spPr>
        <a:xfrm>
          <a:off x="4194810" y="2596515"/>
          <a:ext cx="0" cy="3530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1476375</xdr:colOff>
      <xdr:row>24</xdr:row>
      <xdr:rowOff>123825</xdr:rowOff>
    </xdr:from>
    <xdr:to>
      <xdr:col>3</xdr:col>
      <xdr:colOff>1476375</xdr:colOff>
      <xdr:row>26</xdr:row>
      <xdr:rowOff>111125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EECEDC3C-82F2-4DD7-B22C-CFD4A4DEA4C1}"/>
            </a:ext>
          </a:extLst>
        </xdr:cNvPr>
        <xdr:cNvCxnSpPr/>
      </xdr:nvCxnSpPr>
      <xdr:spPr>
        <a:xfrm>
          <a:off x="5194935" y="4703445"/>
          <a:ext cx="0" cy="3530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1076325</xdr:colOff>
      <xdr:row>24</xdr:row>
      <xdr:rowOff>133350</xdr:rowOff>
    </xdr:from>
    <xdr:to>
      <xdr:col>4</xdr:col>
      <xdr:colOff>1076325</xdr:colOff>
      <xdr:row>26</xdr:row>
      <xdr:rowOff>120650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6BE7F61D-50D0-4127-8881-EDC1EEA24B89}"/>
            </a:ext>
          </a:extLst>
        </xdr:cNvPr>
        <xdr:cNvCxnSpPr/>
      </xdr:nvCxnSpPr>
      <xdr:spPr>
        <a:xfrm>
          <a:off x="6684645" y="4712970"/>
          <a:ext cx="0" cy="3530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15</xdr:row>
      <xdr:rowOff>15875</xdr:rowOff>
    </xdr:from>
    <xdr:to>
      <xdr:col>3</xdr:col>
      <xdr:colOff>504825</xdr:colOff>
      <xdr:row>15</xdr:row>
      <xdr:rowOff>15875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5735ECEB-A9AC-4D18-9832-83FA5AD0D510}"/>
            </a:ext>
          </a:extLst>
        </xdr:cNvPr>
        <xdr:cNvCxnSpPr/>
      </xdr:nvCxnSpPr>
      <xdr:spPr>
        <a:xfrm flipH="1">
          <a:off x="3842385" y="2949575"/>
          <a:ext cx="381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23</xdr:row>
      <xdr:rowOff>95250</xdr:rowOff>
    </xdr:from>
    <xdr:to>
      <xdr:col>3</xdr:col>
      <xdr:colOff>523875</xdr:colOff>
      <xdr:row>23</xdr:row>
      <xdr:rowOff>95250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75971785-04BF-4D08-A251-35D9D4F56557}"/>
            </a:ext>
          </a:extLst>
        </xdr:cNvPr>
        <xdr:cNvCxnSpPr/>
      </xdr:nvCxnSpPr>
      <xdr:spPr>
        <a:xfrm flipH="1">
          <a:off x="3861435" y="4491990"/>
          <a:ext cx="381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95250</xdr:colOff>
      <xdr:row>18</xdr:row>
      <xdr:rowOff>34925</xdr:rowOff>
    </xdr:from>
    <xdr:ext cx="270139" cy="264560"/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882882F7-6560-4824-9276-B799573B87C1}"/>
            </a:ext>
          </a:extLst>
        </xdr:cNvPr>
        <xdr:cNvSpPr txBox="1"/>
      </xdr:nvSpPr>
      <xdr:spPr>
        <a:xfrm>
          <a:off x="3813810" y="3517265"/>
          <a:ext cx="2701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 b="1"/>
            <a:t>A</a:t>
          </a:r>
        </a:p>
      </xdr:txBody>
    </xdr:sp>
    <xdr:clientData/>
  </xdr:oneCellAnchor>
  <xdr:oneCellAnchor>
    <xdr:from>
      <xdr:col>3</xdr:col>
      <xdr:colOff>901700</xdr:colOff>
      <xdr:row>13</xdr:row>
      <xdr:rowOff>6350</xdr:rowOff>
    </xdr:from>
    <xdr:ext cx="259302" cy="264560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84137AE9-AE45-483E-8E50-45D42AAC4339}"/>
            </a:ext>
          </a:extLst>
        </xdr:cNvPr>
        <xdr:cNvSpPr txBox="1"/>
      </xdr:nvSpPr>
      <xdr:spPr>
        <a:xfrm>
          <a:off x="4620260" y="2574290"/>
          <a:ext cx="2593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 b="1"/>
            <a:t>C</a:t>
          </a:r>
        </a:p>
      </xdr:txBody>
    </xdr:sp>
    <xdr:clientData/>
  </xdr:oneCellAnchor>
  <xdr:oneCellAnchor>
    <xdr:from>
      <xdr:col>4</xdr:col>
      <xdr:colOff>200025</xdr:colOff>
      <xdr:row>24</xdr:row>
      <xdr:rowOff>85725</xdr:rowOff>
    </xdr:from>
    <xdr:ext cx="270139" cy="26456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4DBA332A-8CF8-404C-BE48-7E00EDFBA171}"/>
            </a:ext>
          </a:extLst>
        </xdr:cNvPr>
        <xdr:cNvSpPr txBox="1"/>
      </xdr:nvSpPr>
      <xdr:spPr>
        <a:xfrm>
          <a:off x="5808345" y="4665345"/>
          <a:ext cx="2701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 b="1"/>
            <a:t>B</a:t>
          </a:r>
        </a:p>
      </xdr:txBody>
    </xdr:sp>
    <xdr:clientData/>
  </xdr:oneCellAnchor>
  <xdr:twoCellAnchor>
    <xdr:from>
      <xdr:col>4</xdr:col>
      <xdr:colOff>161925</xdr:colOff>
      <xdr:row>18</xdr:row>
      <xdr:rowOff>114302</xdr:rowOff>
    </xdr:from>
    <xdr:to>
      <xdr:col>4</xdr:col>
      <xdr:colOff>1076325</xdr:colOff>
      <xdr:row>19</xdr:row>
      <xdr:rowOff>152401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0B4B8ABD-0055-4A36-B7FD-59899E48CEDE}"/>
            </a:ext>
          </a:extLst>
        </xdr:cNvPr>
        <xdr:cNvSpPr/>
      </xdr:nvSpPr>
      <xdr:spPr>
        <a:xfrm>
          <a:off x="5770245" y="3596642"/>
          <a:ext cx="914400" cy="22097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1685864</xdr:colOff>
      <xdr:row>18</xdr:row>
      <xdr:rowOff>114299</xdr:rowOff>
    </xdr:from>
    <xdr:to>
      <xdr:col>4</xdr:col>
      <xdr:colOff>168277</xdr:colOff>
      <xdr:row>19</xdr:row>
      <xdr:rowOff>152398</xdr:rowOff>
    </xdr:to>
    <xdr:sp macro="" textlink="">
      <xdr:nvSpPr>
        <xdr:cNvPr id="18" name="Trapezoid 17">
          <a:extLst>
            <a:ext uri="{FF2B5EF4-FFF2-40B4-BE49-F238E27FC236}">
              <a16:creationId xmlns:a16="http://schemas.microsoft.com/office/drawing/2014/main" id="{B93AA42A-221E-4A85-8AF3-8C94035DA967}"/>
            </a:ext>
          </a:extLst>
        </xdr:cNvPr>
        <xdr:cNvSpPr/>
      </xdr:nvSpPr>
      <xdr:spPr>
        <a:xfrm rot="16200000">
          <a:off x="5480021" y="3521042"/>
          <a:ext cx="220979" cy="372173"/>
        </a:xfrm>
        <a:prstGeom prst="trapezoi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1809689</xdr:colOff>
      <xdr:row>19</xdr:row>
      <xdr:rowOff>46036</xdr:rowOff>
    </xdr:from>
    <xdr:to>
      <xdr:col>4</xdr:col>
      <xdr:colOff>1076325</xdr:colOff>
      <xdr:row>19</xdr:row>
      <xdr:rowOff>57150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984540F9-ECCC-4F9E-9498-638949FBC43A}"/>
            </a:ext>
          </a:extLst>
        </xdr:cNvPr>
        <xdr:cNvCxnSpPr/>
      </xdr:nvCxnSpPr>
      <xdr:spPr>
        <a:xfrm flipH="1" flipV="1">
          <a:off x="5528249" y="3711256"/>
          <a:ext cx="1156396" cy="1111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ohan.peeters@yfai.com" TargetMode="External"/><Relationship Id="rId3" Type="http://schemas.openxmlformats.org/officeDocument/2006/relationships/hyperlink" Target="mailto:giuseppe.papa@yfai.com" TargetMode="External"/><Relationship Id="rId7" Type="http://schemas.openxmlformats.org/officeDocument/2006/relationships/hyperlink" Target="mailto:jochen.wecker@yfai.com" TargetMode="External"/><Relationship Id="rId2" Type="http://schemas.openxmlformats.org/officeDocument/2006/relationships/hyperlink" Target="mailto:kyle.qian@jci.com" TargetMode="External"/><Relationship Id="rId1" Type="http://schemas.openxmlformats.org/officeDocument/2006/relationships/hyperlink" Target="mailto:kenny.huang@JCI.com" TargetMode="External"/><Relationship Id="rId6" Type="http://schemas.openxmlformats.org/officeDocument/2006/relationships/hyperlink" Target="mailto:thomas.dietz@yfai.com" TargetMode="External"/><Relationship Id="rId5" Type="http://schemas.openxmlformats.org/officeDocument/2006/relationships/hyperlink" Target="mailto:sascha.specht@yfai.com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mailto:walter.altmann@yfai.com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986B-9974-40A0-B48C-57B4D0268D70}">
  <sheetPr codeName="Tabelle1">
    <tabColor theme="0" tint="-0.249977111117893"/>
    <pageSetUpPr fitToPage="1"/>
  </sheetPr>
  <dimension ref="A1:C16"/>
  <sheetViews>
    <sheetView tabSelected="1" zoomScaleNormal="100" zoomScaleSheetLayoutView="100" workbookViewId="0">
      <selection activeCell="C22" sqref="C22"/>
    </sheetView>
  </sheetViews>
  <sheetFormatPr defaultColWidth="9.28515625" defaultRowHeight="12.75"/>
  <cols>
    <col min="1" max="1" width="9" style="112" customWidth="1"/>
    <col min="2" max="2" width="13.28515625" style="112" bestFit="1" customWidth="1"/>
    <col min="3" max="3" width="72.7109375" style="112" customWidth="1"/>
    <col min="4" max="16384" width="9.28515625" style="112"/>
  </cols>
  <sheetData>
    <row r="1" spans="1:3" ht="30" customHeight="1">
      <c r="A1" s="166" t="s">
        <v>0</v>
      </c>
      <c r="B1" s="166"/>
      <c r="C1" s="166"/>
    </row>
    <row r="2" spans="1:3" ht="30" customHeight="1">
      <c r="A2" s="167" t="s">
        <v>1</v>
      </c>
      <c r="B2" s="167"/>
      <c r="C2" s="167"/>
    </row>
    <row r="3" spans="1:3">
      <c r="A3" s="113"/>
      <c r="B3" s="113"/>
      <c r="C3" s="113"/>
    </row>
    <row r="4" spans="1:3">
      <c r="A4" s="113"/>
      <c r="B4" s="113"/>
      <c r="C4" s="113"/>
    </row>
    <row r="6" spans="1:3" ht="15.75">
      <c r="A6" s="168" t="s">
        <v>2</v>
      </c>
      <c r="B6" s="168"/>
      <c r="C6" s="168"/>
    </row>
    <row r="7" spans="1:3">
      <c r="A7" s="114" t="s">
        <v>3</v>
      </c>
      <c r="B7" s="115" t="s">
        <v>4</v>
      </c>
      <c r="C7" s="116" t="s">
        <v>5</v>
      </c>
    </row>
    <row r="8" spans="1:3">
      <c r="A8" s="117" t="s">
        <v>6</v>
      </c>
      <c r="B8" s="118">
        <v>44470</v>
      </c>
      <c r="C8" s="119" t="s">
        <v>7</v>
      </c>
    </row>
    <row r="9" spans="1:3">
      <c r="A9" s="117"/>
      <c r="B9" s="118"/>
      <c r="C9" s="119"/>
    </row>
    <row r="10" spans="1:3">
      <c r="A10" s="117"/>
      <c r="B10" s="118"/>
      <c r="C10" s="119"/>
    </row>
    <row r="11" spans="1:3">
      <c r="A11" s="120"/>
      <c r="B11" s="121"/>
      <c r="C11" s="122"/>
    </row>
    <row r="12" spans="1:3">
      <c r="A12" s="120"/>
      <c r="B12" s="121"/>
      <c r="C12" s="123"/>
    </row>
    <row r="13" spans="1:3" ht="15.75">
      <c r="A13" s="168" t="s">
        <v>8</v>
      </c>
      <c r="B13" s="168"/>
      <c r="C13" s="168"/>
    </row>
    <row r="14" spans="1:3">
      <c r="A14" s="114" t="s">
        <v>3</v>
      </c>
      <c r="B14" s="115" t="s">
        <v>4</v>
      </c>
      <c r="C14" s="116" t="s">
        <v>5</v>
      </c>
    </row>
    <row r="15" spans="1:3">
      <c r="A15" s="124"/>
      <c r="B15" s="118"/>
      <c r="C15" s="119"/>
    </row>
    <row r="16" spans="1:3">
      <c r="A16" s="125"/>
      <c r="B16" s="126"/>
      <c r="C16" s="127"/>
    </row>
  </sheetData>
  <mergeCells count="4">
    <mergeCell ref="A1:C1"/>
    <mergeCell ref="A2:C2"/>
    <mergeCell ref="A6:C6"/>
    <mergeCell ref="A13:C13"/>
  </mergeCells>
  <printOptions horizontalCentered="1"/>
  <pageMargins left="0.196850393700787" right="0.196850393700787" top="0.196850393700787" bottom="0.59055118110236204" header="0" footer="0.196850393700787"/>
  <pageSetup orientation="portrait" r:id="rId1"/>
  <headerFooter alignWithMargins="0">
    <oddFooter>&amp;L&amp;8AE-PSOS-FR-73-E / Rev 1.0
(1-October-2021)&amp;C&amp;1#&amp;"Calibri,Regular"&amp;10&amp;K000000Adient – INTERNAL&amp;R&amp;8Page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6BF34-AB2C-4C62-B693-0F266A51D0FB}">
  <sheetPr codeName="Tabelle2">
    <tabColor rgb="FF00465B"/>
    <pageSetUpPr fitToPage="1"/>
  </sheetPr>
  <dimension ref="A1:C19"/>
  <sheetViews>
    <sheetView showGridLines="0" zoomScale="80" zoomScaleNormal="80" workbookViewId="0">
      <selection activeCell="C22" sqref="C22"/>
    </sheetView>
  </sheetViews>
  <sheetFormatPr defaultColWidth="9.28515625" defaultRowHeight="12.75"/>
  <cols>
    <col min="1" max="1" width="3.28515625" style="128" customWidth="1"/>
    <col min="2" max="2" width="4.5703125" style="128" customWidth="1"/>
    <col min="3" max="3" width="82.28515625" style="128" customWidth="1"/>
    <col min="4" max="8" width="9.28515625" style="128"/>
    <col min="9" max="9" width="74.28515625" style="128" customWidth="1"/>
    <col min="10" max="16384" width="9.28515625" style="128"/>
  </cols>
  <sheetData>
    <row r="1" spans="1:3" ht="28.5" customHeight="1">
      <c r="A1" s="169" t="s">
        <v>0</v>
      </c>
      <c r="B1" s="169"/>
      <c r="C1" s="169"/>
    </row>
    <row r="2" spans="1:3" ht="26.25" customHeight="1">
      <c r="A2" s="170" t="s">
        <v>1</v>
      </c>
      <c r="B2" s="170"/>
      <c r="C2" s="170"/>
    </row>
    <row r="3" spans="1:3" ht="26.25" customHeight="1">
      <c r="A3" s="135"/>
      <c r="B3" s="135"/>
      <c r="C3" s="135"/>
    </row>
    <row r="4" spans="1:3" ht="18">
      <c r="A4" s="136" t="s">
        <v>9</v>
      </c>
    </row>
    <row r="6" spans="1:3" ht="14.25">
      <c r="B6" s="137" t="s">
        <v>10</v>
      </c>
    </row>
    <row r="7" spans="1:3" ht="14.25">
      <c r="B7" s="138" t="s">
        <v>11</v>
      </c>
      <c r="C7" s="130"/>
    </row>
    <row r="8" spans="1:3">
      <c r="B8" s="129"/>
      <c r="C8" s="130"/>
    </row>
    <row r="9" spans="1:3">
      <c r="B9" s="131"/>
      <c r="C9" s="132"/>
    </row>
    <row r="11" spans="1:3">
      <c r="C11" s="133"/>
    </row>
    <row r="12" spans="1:3">
      <c r="B12" s="129"/>
      <c r="C12" s="134"/>
    </row>
    <row r="13" spans="1:3">
      <c r="B13" s="129"/>
      <c r="C13" s="134"/>
    </row>
    <row r="14" spans="1:3">
      <c r="B14" s="129"/>
      <c r="C14" s="134"/>
    </row>
    <row r="15" spans="1:3" ht="18">
      <c r="A15" s="136" t="s">
        <v>12</v>
      </c>
    </row>
    <row r="16" spans="1:3" ht="14.25">
      <c r="B16" s="138" t="s">
        <v>13</v>
      </c>
      <c r="C16" s="134"/>
    </row>
    <row r="17" spans="2:3">
      <c r="B17" s="129"/>
      <c r="C17" s="134"/>
    </row>
    <row r="18" spans="2:3">
      <c r="B18" s="129"/>
      <c r="C18" s="130"/>
    </row>
    <row r="19" spans="2:3">
      <c r="B19" s="129"/>
      <c r="C19" s="130"/>
    </row>
  </sheetData>
  <mergeCells count="2">
    <mergeCell ref="A1:C1"/>
    <mergeCell ref="A2:C2"/>
  </mergeCells>
  <printOptions horizontalCentered="1"/>
  <pageMargins left="0.196850393700787" right="0.196850393700787" top="0.196850393700787" bottom="0.59055118110236204" header="0" footer="0.196850393700787"/>
  <pageSetup orientation="portrait" r:id="rId1"/>
  <headerFooter alignWithMargins="0">
    <oddFooter>&amp;L&amp;8AE-PSOS-FR-73-E / Rev 1.0
(1-October-2021)&amp;C&amp;1#&amp;"Calibri,Regular"&amp;10&amp;K000000Adient – INTERNAL&amp;R&amp;8Page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CN81"/>
  <sheetViews>
    <sheetView zoomScale="70" zoomScaleNormal="70" zoomScaleSheetLayoutView="85" workbookViewId="0">
      <selection activeCell="C22" sqref="C22"/>
    </sheetView>
  </sheetViews>
  <sheetFormatPr defaultColWidth="11.42578125" defaultRowHeight="15"/>
  <cols>
    <col min="1" max="3" width="10.28515625" style="2" customWidth="1"/>
    <col min="4" max="4" width="3.28515625" style="2" customWidth="1"/>
    <col min="5" max="5" width="10.28515625" style="2" customWidth="1"/>
    <col min="6" max="6" width="3.28515625" style="2" customWidth="1"/>
    <col min="7" max="7" width="10.28515625" style="2" customWidth="1"/>
    <col min="8" max="8" width="3.28515625" style="2" customWidth="1"/>
    <col min="9" max="9" width="6.42578125" style="2" customWidth="1"/>
    <col min="10" max="10" width="6.7109375" style="2" customWidth="1"/>
    <col min="11" max="11" width="9.42578125" style="2" customWidth="1"/>
    <col min="12" max="13" width="6" style="2" customWidth="1"/>
    <col min="14" max="14" width="7.85546875" style="2" customWidth="1"/>
    <col min="15" max="15" width="13.42578125" style="2" customWidth="1"/>
    <col min="16" max="16" width="10.7109375" style="2" customWidth="1"/>
    <col min="17" max="17" width="10.28515625" style="2" customWidth="1"/>
    <col min="18" max="18" width="9.85546875" style="2" customWidth="1"/>
    <col min="19" max="73" width="11.42578125" style="2"/>
    <col min="74" max="74" width="37.42578125" style="2" customWidth="1"/>
    <col min="75" max="80" width="11.42578125" style="2" customWidth="1"/>
    <col min="81" max="81" width="30" style="2" customWidth="1"/>
    <col min="82" max="82" width="22.28515625" style="2" customWidth="1"/>
    <col min="83" max="83" width="23.28515625" style="2" customWidth="1"/>
    <col min="84" max="84" width="19.28515625" style="2" customWidth="1"/>
    <col min="85" max="85" width="11.5703125" style="29" customWidth="1"/>
    <col min="86" max="86" width="47" style="2" customWidth="1"/>
    <col min="87" max="87" width="26.42578125" style="2" customWidth="1"/>
    <col min="88" max="88" width="16.28515625" style="2" customWidth="1"/>
    <col min="89" max="89" width="19.28515625" style="27" customWidth="1"/>
    <col min="90" max="90" width="8.28515625" style="30" customWidth="1"/>
    <col min="91" max="91" width="35.140625" style="2" customWidth="1"/>
    <col min="92" max="92" width="11.42578125" style="2" customWidth="1"/>
    <col min="93" max="16384" width="11.42578125" style="2"/>
  </cols>
  <sheetData>
    <row r="1" spans="1:92" ht="26.25" customHeight="1" thickBot="1">
      <c r="A1" s="345"/>
      <c r="B1" s="346"/>
      <c r="C1" s="349" t="s">
        <v>14</v>
      </c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 t="s">
        <v>15</v>
      </c>
      <c r="Q1" s="351"/>
      <c r="R1" s="352"/>
      <c r="S1" s="25" t="s">
        <v>16</v>
      </c>
      <c r="T1" s="111" t="s">
        <v>17</v>
      </c>
      <c r="BS1" s="26"/>
      <c r="BT1" s="26"/>
      <c r="BU1" s="8"/>
      <c r="CN1" s="28"/>
    </row>
    <row r="2" spans="1:92" ht="26.25" customHeight="1" thickBot="1">
      <c r="A2" s="347"/>
      <c r="B2" s="348"/>
      <c r="C2" s="177" t="s">
        <v>18</v>
      </c>
      <c r="D2" s="178"/>
      <c r="E2" s="179"/>
      <c r="F2" s="356"/>
      <c r="G2" s="357"/>
      <c r="H2" s="357"/>
      <c r="I2" s="357"/>
      <c r="J2" s="358"/>
      <c r="K2" s="359" t="s">
        <v>19</v>
      </c>
      <c r="L2" s="360"/>
      <c r="M2" s="361"/>
      <c r="N2" s="356"/>
      <c r="O2" s="358"/>
      <c r="P2" s="353"/>
      <c r="Q2" s="354"/>
      <c r="R2" s="355"/>
      <c r="BS2" s="9"/>
      <c r="BT2" s="9"/>
      <c r="BU2" s="8"/>
    </row>
    <row r="3" spans="1:92" ht="11.25" customHeight="1">
      <c r="A3" s="363" t="str">
        <f>Language!A6</f>
        <v>PART DESCRIPTION</v>
      </c>
      <c r="B3" s="364"/>
      <c r="C3" s="365"/>
      <c r="D3" s="366"/>
      <c r="E3" s="367"/>
      <c r="F3" s="367"/>
      <c r="G3" s="367"/>
      <c r="H3" s="367"/>
      <c r="I3" s="367"/>
      <c r="J3" s="368"/>
      <c r="K3" s="369" t="str">
        <f>Language!A26</f>
        <v xml:space="preserve">ADIENT TOOL ENGINEER </v>
      </c>
      <c r="L3" s="369"/>
      <c r="M3" s="369"/>
      <c r="N3" s="369"/>
      <c r="O3" s="369"/>
      <c r="P3" s="366"/>
      <c r="Q3" s="367"/>
      <c r="R3" s="370"/>
      <c r="BS3" s="1"/>
      <c r="BT3" s="9"/>
      <c r="BU3" s="8"/>
    </row>
    <row r="4" spans="1:92" ht="9.75" customHeight="1">
      <c r="A4" s="335" t="str">
        <f>IF($S$1=Adress!$D$2,Language!B6,IF($S$1=Adress!$D$3,Language!C6,IF($S$1=Adress!$D$4,Language!D6,IF($S$1=Adress!$D$5,Language!E6,IF($S$1=Adress!$D$6,Language!F6,IF($S$1=Adress!$D$7,Language!G6,IF($S$1=Adress!$D$8,Language!H6,IF($S$1=Adress!$D$9,Language!I6,IF($S$1=Adress!$D$10,Language!J6,IF($S$1=Adress!$D$11,Language!K6,IF($S$1=Adress!$D$12,Language!L6,IF($S$1=Adress!$D$13,Language!M6,IF($S$1=Adress!$D$14,Language!N6,IF($S$1=Adress!$D$15,Language!O6,IF($S$1=Adress!$D$16,Language!P6,IF($S$1=Adress!$D$17,Language!Q6,))))))))))))))))</f>
        <v>Teile Namen</v>
      </c>
      <c r="B4" s="336"/>
      <c r="C4" s="337"/>
      <c r="D4" s="326"/>
      <c r="E4" s="327"/>
      <c r="F4" s="327"/>
      <c r="G4" s="327"/>
      <c r="H4" s="327"/>
      <c r="I4" s="327"/>
      <c r="J4" s="328"/>
      <c r="K4" s="338" t="str">
        <f>IF($S$1=Adress!$D$2,Language!B26,IF($S$1=Adress!$D$3,Language!C26,IF($S$1=Adress!$D$4,Language!D26,IF($S$1=Adress!$D$5,Language!E26,IF($S$1=Adress!$D$6,Language!F26,IF($S$1=Adress!$D$7,Language!G26,IF($S$1=Adress!$D$8,Language!H26,IF($S$1=Adress!$D$9,Language!I26,IF($S$1=Adress!$D$10,Language!J26,IF($S$1=Adress!$D$11,Language!K26,IF($S$1=Adress!$D$12,Language!L26,IF($S$1=Adress!$D$13,Language!M26,IF($S$1=Adress!$D$14,Language!N26,IF($S$1=Adress!$D$15,Language!O26,IF($S$1=Adress!$D$16,Language!P26,IF($S$1=Adress!$D$17,Language!Q26,))))))))))))))))</f>
        <v>ADIENT Werkzeugmacher</v>
      </c>
      <c r="L4" s="336"/>
      <c r="M4" s="336"/>
      <c r="N4" s="336"/>
      <c r="O4" s="337"/>
      <c r="P4" s="326"/>
      <c r="Q4" s="327"/>
      <c r="R4" s="344"/>
      <c r="BS4" s="1"/>
      <c r="BT4" s="9"/>
      <c r="BU4" s="8"/>
    </row>
    <row r="5" spans="1:92" ht="15" customHeight="1">
      <c r="A5" s="322" t="str">
        <f>Language!A5</f>
        <v>PART NUMBER / Index</v>
      </c>
      <c r="B5" s="301"/>
      <c r="C5" s="301"/>
      <c r="D5" s="323"/>
      <c r="E5" s="324"/>
      <c r="F5" s="324"/>
      <c r="G5" s="324"/>
      <c r="H5" s="324"/>
      <c r="I5" s="324"/>
      <c r="J5" s="325"/>
      <c r="K5" s="362" t="str">
        <f>Language!A27</f>
        <v>TOOL SHOP</v>
      </c>
      <c r="L5" s="362"/>
      <c r="M5" s="362"/>
      <c r="N5" s="362"/>
      <c r="O5" s="362"/>
      <c r="P5" s="323"/>
      <c r="Q5" s="324"/>
      <c r="R5" s="343"/>
      <c r="BS5" s="1"/>
      <c r="BT5" s="9"/>
      <c r="BU5" s="8"/>
    </row>
    <row r="6" spans="1:92" ht="9.75" customHeight="1">
      <c r="A6" s="335" t="str">
        <f>IF($S$1=Adress!$D$2,Language!B5,IF($S$1=Adress!$D$3,Language!C5,IF($S$1=Adress!$D$4,Language!D5,IF($S$1=Adress!$D$5,Language!E5,IF($S$1=Adress!$D$6,Language!F5,IF($S$1=Adress!$D$7,Language!G5,IF($S$1=Adress!$D$8,Language!H5,IF($S$1=Adress!$D$9,Language!I5,IF($S$1=Adress!$D$10,Language!J5,IF($S$1=Adress!$D$11,Language!K5,IF($S$1=Adress!$D$12,Language!L5,IF($S$1=Adress!$D$13,Language!M5,IF($S$1=Adress!$D$14,Language!N5,IF($S$1=Adress!$D$15,Language!O5,IF($S$1=Adress!$D$16,Language!P5,IF($S$1=Adress!$D$17,Language!Q5,))))))))))))))))</f>
        <v>Teile Nummer / Index</v>
      </c>
      <c r="B6" s="336"/>
      <c r="C6" s="337"/>
      <c r="D6" s="326"/>
      <c r="E6" s="327"/>
      <c r="F6" s="327"/>
      <c r="G6" s="327"/>
      <c r="H6" s="327"/>
      <c r="I6" s="327"/>
      <c r="J6" s="328"/>
      <c r="K6" s="338" t="str">
        <f>IF($S$1=Adress!$D$2,Language!B27,IF($S$1=Adress!$D$3,Language!C27,IF($S$1=Adress!$D$4,Language!D27,IF($S$1=Adress!$D$5,Language!E27,IF($S$1=Adress!$D$6,Language!F27,IF($S$1=Adress!$D$7,Language!G27,IF($S$1=Adress!$D$8,Language!H27,IF($S$1=Adress!$D$9,Language!I27,IF($S$1=Adress!$D$10,Language!J27,IF($S$1=Adress!$D$11,Language!K27,IF($S$1=Adress!$D$12,Language!L27,IF($S$1=Adress!$D$13,Language!M27,IF($S$1=Adress!$D$14,Language!N27,IF($S$1=Adress!$D$15,Language!O27,IF($S$1=Adress!$D$16,Language!P27,IF($S$1=Adress!$D$17,Language!Q27,))))))))))))))))</f>
        <v>Werkzeugbau</v>
      </c>
      <c r="L6" s="336"/>
      <c r="M6" s="336"/>
      <c r="N6" s="336"/>
      <c r="O6" s="337"/>
      <c r="P6" s="326"/>
      <c r="Q6" s="327"/>
      <c r="R6" s="344"/>
      <c r="BS6" s="1"/>
      <c r="BT6" s="9"/>
      <c r="BU6" s="8"/>
    </row>
    <row r="7" spans="1:92" ht="11.25" customHeight="1">
      <c r="A7" s="339" t="str">
        <f>Language!A12</f>
        <v>PLANT / SUPPLIER</v>
      </c>
      <c r="B7" s="340"/>
      <c r="C7" s="341"/>
      <c r="D7" s="323"/>
      <c r="E7" s="324"/>
      <c r="F7" s="324"/>
      <c r="G7" s="324"/>
      <c r="H7" s="324"/>
      <c r="I7" s="324"/>
      <c r="J7" s="325"/>
      <c r="K7" s="342" t="str">
        <f>Language!A33</f>
        <v>TOOL LEAD TIME</v>
      </c>
      <c r="L7" s="340"/>
      <c r="M7" s="340"/>
      <c r="N7" s="340"/>
      <c r="O7" s="341"/>
      <c r="P7" s="323"/>
      <c r="Q7" s="324"/>
      <c r="R7" s="343"/>
      <c r="BS7" s="1"/>
      <c r="BT7" s="9"/>
      <c r="BU7" s="8"/>
    </row>
    <row r="8" spans="1:92" ht="9.75" customHeight="1">
      <c r="A8" s="335" t="str">
        <f>IF($S$1=Adress!$D$2,Language!B12,IF($S$1=Adress!$D$3,Language!C12,IF($S$1=Adress!$D$4,Language!D12,IF($S$1=Adress!$D$5,Language!E12,IF($S$1=Adress!$D$6,Language!F12,IF($S$1=Adress!$D$7,Language!G12,IF($S$1=Adress!$D$8,Language!H12,IF($S$1=Adress!$D$9,Language!I12,IF($S$1=Adress!$D$10,Language!J12,IF($S$1=Adress!$D$11,Language!K12,IF($S$1=Adress!$D$12,Language!L12,IF($S$1=Adress!$D$13,Language!M12,IF($S$1=Adress!$D$14,Language!N12,IF($S$1=Adress!$D$15,Language!O12,IF($S$1=Adress!$D$16,Language!P12,IF($S$1=Adress!$D$17,Language!Q12,))))))))))))))))</f>
        <v>Standort / Lieferant</v>
      </c>
      <c r="B8" s="336"/>
      <c r="C8" s="337"/>
      <c r="D8" s="326"/>
      <c r="E8" s="327"/>
      <c r="F8" s="327"/>
      <c r="G8" s="327"/>
      <c r="H8" s="327"/>
      <c r="I8" s="327"/>
      <c r="J8" s="328"/>
      <c r="K8" s="338" t="str">
        <f>IF($S$1=Adress!$D$2,Language!B33,IF($S$1=Adress!$D$3,Language!C33,IF($S$1=Adress!$D$4,Language!D33,IF($S$1=Adress!$D$5,Language!E33,IF($S$1=Adress!$D$6,Language!F33,IF($S$1=Adress!$D$7,Language!G33,IF($S$1=Adress!$D$8,Language!H33,IF($S$1=Adress!$D$9,Language!I33,IF($S$1=Adress!$D$10,Language!J33,IF($S$1=Adress!$D$11,Language!K33,IF($S$1=Adress!$D$12,Language!L33,IF($S$1=Adress!$D$13,Language!M33,IF($S$1=Adress!$D$14,Language!N33,IF($S$1=Adress!$D$15,Language!O33,IF($S$1=Adress!$D$16,Language!P33,IF($S$1=Adress!$D$17,Language!Q33,))))))))))))))))</f>
        <v>Werkzeugbauzeit</v>
      </c>
      <c r="L8" s="336"/>
      <c r="M8" s="336"/>
      <c r="N8" s="336"/>
      <c r="O8" s="337"/>
      <c r="P8" s="326"/>
      <c r="Q8" s="327"/>
      <c r="R8" s="344"/>
      <c r="BS8" s="1"/>
      <c r="BT8" s="9"/>
      <c r="BU8" s="8"/>
    </row>
    <row r="9" spans="1:92" ht="11.25" customHeight="1">
      <c r="A9" s="322" t="str">
        <f>Language!A28</f>
        <v xml:space="preserve">MODEL LIFE </v>
      </c>
      <c r="B9" s="301"/>
      <c r="C9" s="301"/>
      <c r="D9" s="323"/>
      <c r="E9" s="324"/>
      <c r="F9" s="324"/>
      <c r="G9" s="324"/>
      <c r="H9" s="324"/>
      <c r="I9" s="324"/>
      <c r="J9" s="325"/>
      <c r="K9" s="301" t="str">
        <f>Language!A36</f>
        <v>TOOL COMPLETION DATE</v>
      </c>
      <c r="L9" s="301"/>
      <c r="M9" s="301"/>
      <c r="N9" s="301"/>
      <c r="O9" s="301"/>
      <c r="P9" s="329"/>
      <c r="Q9" s="330"/>
      <c r="R9" s="331"/>
      <c r="BS9" s="1"/>
      <c r="BT9" s="9"/>
      <c r="BU9" s="8"/>
    </row>
    <row r="10" spans="1:92" ht="9.75" customHeight="1">
      <c r="A10" s="335" t="str">
        <f>IF($S$1=Adress!$D$2,Language!B28,IF($S$1=Adress!$D$3,Language!C28,IF($S$1=Adress!$D$4,Language!D28,IF($S$1=Adress!$D$5,Language!E28,IF($S$1=Adress!$D$6,Language!F28,IF($S$1=Adress!$D$7,Language!G28,IF($S$1=Adress!$D$8,Language!H28,IF($S$1=Adress!$D$9,Language!I28,IF($S$1=Adress!$D$10,Language!J28,IF($S$1=Adress!$D$11,Language!K28,IF($S$1=Adress!$D$12,Language!L28,IF($S$1=Adress!$D$13,Language!M28,IF($S$1=Adress!$D$14,Language!N28,IF($S$1=Adress!$D$15,Language!O28,IF($S$1=Adress!$D$16,Language!P28,IF($S$1=Adress!$D$17,Language!Q28,))))))))))))))))</f>
        <v>Model Jahre</v>
      </c>
      <c r="B10" s="336"/>
      <c r="C10" s="337"/>
      <c r="D10" s="326"/>
      <c r="E10" s="327"/>
      <c r="F10" s="327"/>
      <c r="G10" s="327"/>
      <c r="H10" s="327"/>
      <c r="I10" s="327"/>
      <c r="J10" s="328"/>
      <c r="K10" s="338" t="str">
        <f>IF($S$1=Adress!$D$2,Language!B36,IF($S$1=Adress!$D$3,Language!C36,IF($S$1=Adress!$D$4,Language!D36,IF($S$1=Adress!$D$5,Language!E36,IF($S$1=Adress!$D$6,Language!F36,IF($S$1=Adress!$D$7,Language!G36,IF($S$1=Adress!$D$8,Language!H36,IF($S$1=Adress!$D$9,Language!I36,IF($S$1=Adress!$D$10,Language!J36,IF($S$1=Adress!$D$11,Language!K36,IF($S$1=Adress!$D$12,Language!L36,IF($S$1=Adress!$D$13,Language!M36,IF($S$1=Adress!$D$14,Language!N36,IF($S$1=Adress!$D$15,Language!O36,IF($S$1=Adress!$D$16,Language!P36,IF($S$1=Adress!$D$17,Language!Q36,))))))))))))))))</f>
        <v>Fertigstellung des Werkzeuges</v>
      </c>
      <c r="L10" s="336"/>
      <c r="M10" s="336"/>
      <c r="N10" s="336"/>
      <c r="O10" s="337"/>
      <c r="P10" s="332"/>
      <c r="Q10" s="333"/>
      <c r="R10" s="334"/>
      <c r="BS10" s="1"/>
      <c r="BT10" s="9"/>
      <c r="BU10" s="8"/>
    </row>
    <row r="11" spans="1:92" ht="11.25" customHeight="1">
      <c r="A11" s="300" t="str">
        <f>Language!A31</f>
        <v xml:space="preserve">PRODUCT VOLUME </v>
      </c>
      <c r="B11" s="301"/>
      <c r="C11" s="301"/>
      <c r="D11" s="302"/>
      <c r="E11" s="303"/>
      <c r="F11" s="303"/>
      <c r="G11" s="303"/>
      <c r="H11" s="304"/>
      <c r="I11" s="308" t="str">
        <f>Language!A32</f>
        <v>PARTS</v>
      </c>
      <c r="J11" s="309"/>
      <c r="K11" s="301" t="str">
        <f>Language!A37</f>
        <v>TOOL COST</v>
      </c>
      <c r="L11" s="301"/>
      <c r="M11" s="301"/>
      <c r="N11" s="301"/>
      <c r="O11" s="301"/>
      <c r="P11" s="310"/>
      <c r="Q11" s="311"/>
      <c r="R11" s="312"/>
      <c r="BS11" s="1"/>
      <c r="BT11" s="9"/>
      <c r="BU11" s="8"/>
    </row>
    <row r="12" spans="1:92" ht="9.75" customHeight="1" thickBot="1">
      <c r="A12" s="316" t="str">
        <f>IF($S$1=Adress!$D$2,Language!B31,IF($S$1=Adress!$D$3,Language!C31,IF($S$1=Adress!$D$4,Language!D31,IF($S$1=Adress!$D$5,Language!E31,IF($S$1=Adress!$D$6,Language!F31,IF($S$1=Adress!$D$7,Language!G31,IF($S$1=Adress!$D$8,Language!H31,IF($S$1=Adress!$D$9,Language!I31,IF($S$1=Adress!$D$10,Language!J31,IF($S$1=Adress!$D$11,Language!K31,IF($S$1=Adress!$D$12,Language!L31,IF($S$1=Adress!$D$13,Language!M31,IF($S$1=Adress!$D$14,Language!N31,IF($S$1=Adress!$D$15,Language!O31,IF($S$1=Adress!$D$16,Language!P31,IF($S$1=Adress!$D$17,Language!Q31,))))))))))))))))</f>
        <v>Teile Volumen</v>
      </c>
      <c r="B12" s="317"/>
      <c r="C12" s="318"/>
      <c r="D12" s="305"/>
      <c r="E12" s="306"/>
      <c r="F12" s="306"/>
      <c r="G12" s="306"/>
      <c r="H12" s="307"/>
      <c r="I12" s="319" t="str">
        <f>IF($S$1=Adress!$D$2,Language!B32,IF($S$1=Adress!$D$3,Language!C32,IF($S$1=Adress!$D$4,Language!D32,IF($S$1=Adress!$D$5,Language!E32,IF($S$1=Adress!$D$6,Language!F32,IF($S$1=Adress!$D$7,Language!G32,IF($S$1=Adress!$D$8,Language!H32,IF($S$1=Adress!$D$9,Language!I32,IF($S$1=Adress!$D$10,Language!J32,IF($S$1=Adress!$D$11,Language!K32,IF($S$1=Adress!$D$12,Language!L32,IF($S$1=Adress!$D$13,Language!M32,IF($S$1=Adress!$D$14,Language!N32,IF($S$1=Adress!$D$15,Language!O32,IF($S$1=Adress!$D$16,Language!P32,IF($S$1=Adress!$D$17,Language!Q32,))))))))))))))))</f>
        <v>Teile</v>
      </c>
      <c r="J12" s="320"/>
      <c r="K12" s="317" t="str">
        <f>IF($S$1=Adress!$D$2,Language!B37,IF($S$1=Adress!$D$3,Language!C37,IF($S$1=Adress!$D$4,Language!D37,IF($S$1=Adress!$D$5,Language!E37,IF($S$1=Adress!$D$6,Language!F37,IF($S$1=Adress!$D$7,Language!G37,IF($S$1=Adress!$D$8,Language!H37,IF($S$1=Adress!$D$9,Language!I37,IF($S$1=Adress!$D$10,Language!J37,IF($S$1=Adress!$D$11,Language!K37,IF($S$1=Adress!$D$12,Language!L37,IF($S$1=Adress!$D$13,Language!M37,IF($S$1=Adress!$D$14,Language!N37,IF($S$1=Adress!$D$15,Language!O37,IF($S$1=Adress!$D$16,Language!P37,IF($S$1=Adress!$D$17,Language!Q37,))))))))))))))))</f>
        <v>Werkzeuggesamtkosten</v>
      </c>
      <c r="L12" s="317"/>
      <c r="M12" s="317"/>
      <c r="N12" s="317"/>
      <c r="O12" s="317"/>
      <c r="P12" s="313"/>
      <c r="Q12" s="314"/>
      <c r="R12" s="315"/>
      <c r="BS12" s="1"/>
      <c r="BT12" s="1"/>
      <c r="BU12" s="7"/>
    </row>
    <row r="13" spans="1:92" ht="18.75">
      <c r="A13" s="190" t="s">
        <v>20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2"/>
      <c r="BS13" s="1"/>
      <c r="BT13" s="1"/>
      <c r="BU13" s="7"/>
    </row>
    <row r="14" spans="1:92" ht="18.7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5"/>
      <c r="BS14" s="1"/>
      <c r="BT14" s="1"/>
      <c r="BU14" s="7"/>
    </row>
    <row r="15" spans="1:92" ht="18.75">
      <c r="A15" s="193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5"/>
      <c r="BS15" s="1"/>
      <c r="BT15" s="1"/>
      <c r="BU15" s="7"/>
    </row>
    <row r="16" spans="1:92" ht="18.75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5"/>
      <c r="BS16" s="7"/>
      <c r="BT16" s="7"/>
      <c r="BU16" s="7"/>
    </row>
    <row r="17" spans="1:73" ht="15" customHeight="1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5"/>
      <c r="BS17" s="7"/>
      <c r="BT17" s="7"/>
      <c r="BU17" s="7"/>
    </row>
    <row r="18" spans="1:73" ht="15" customHeight="1">
      <c r="A18" s="193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5"/>
      <c r="BS18" s="7"/>
      <c r="BT18" s="7"/>
      <c r="BU18" s="7"/>
    </row>
    <row r="19" spans="1:73" ht="15" customHeight="1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5"/>
      <c r="BS19" s="7"/>
      <c r="BT19" s="7"/>
      <c r="BU19" s="7"/>
    </row>
    <row r="20" spans="1:73" ht="15" customHeight="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5"/>
    </row>
    <row r="21" spans="1:73" ht="15" customHeight="1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5"/>
    </row>
    <row r="22" spans="1:73" ht="15" customHeight="1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5"/>
    </row>
    <row r="23" spans="1:73" ht="15" customHeight="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5"/>
    </row>
    <row r="24" spans="1:73" ht="15" customHeight="1">
      <c r="A24" s="193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5"/>
    </row>
    <row r="25" spans="1:73" ht="15" customHeight="1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5"/>
    </row>
    <row r="26" spans="1:73" ht="15" customHeight="1">
      <c r="A26" s="193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5"/>
    </row>
    <row r="27" spans="1:73" ht="15" customHeight="1">
      <c r="A27" s="193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/>
    </row>
    <row r="28" spans="1:73" ht="15" customHeight="1">
      <c r="A28" s="193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5"/>
    </row>
    <row r="29" spans="1:73" ht="15" customHeight="1">
      <c r="A29" s="193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5"/>
    </row>
    <row r="30" spans="1:73" ht="15" customHeight="1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5"/>
    </row>
    <row r="31" spans="1:73" ht="15" customHeight="1" thickBot="1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5"/>
    </row>
    <row r="32" spans="1:73" ht="11.25" customHeight="1">
      <c r="A32" s="288" t="str">
        <f>Language!A25</f>
        <v>KIND OF SUPPLY</v>
      </c>
      <c r="B32" s="289"/>
      <c r="C32" s="289"/>
      <c r="D32" s="289"/>
      <c r="E32" s="289"/>
      <c r="F32" s="321"/>
      <c r="G32" s="199"/>
      <c r="H32" s="200"/>
      <c r="I32" s="288" t="str">
        <f>Language!A7</f>
        <v>MATERIAL SPEC</v>
      </c>
      <c r="J32" s="289"/>
      <c r="K32" s="290"/>
      <c r="L32" s="293"/>
      <c r="M32" s="294"/>
      <c r="N32" s="295"/>
      <c r="O32" s="288" t="str">
        <f>Language!A39</f>
        <v>TOOL DIMENSIONS</v>
      </c>
      <c r="P32" s="289"/>
      <c r="Q32" s="289"/>
      <c r="R32" s="290"/>
    </row>
    <row r="33" spans="1:92" ht="9.75" customHeight="1" thickBot="1">
      <c r="A33" s="207" t="str">
        <f>IF($S$1=Adress!$D$2,Language!B25,IF($S$1=Adress!$D$3,Language!C25,IF($S$1=Adress!$D$4,Language!D25,IF($S$1=Adress!$D$5,Language!E25,IF($S$1=Adress!$D$6,Language!F25,IF($S$1=Adress!$D$7,Language!G25,IF($S$1=Adress!$D$8,Language!H25,IF($S$1=Adress!$D$9,Language!I25,IF($S$1=Adress!$D$10,Language!J25,IF($S$1=Adress!$D$11,Language!K25,IF($S$1=Adress!$D$12,Language!L25,IF($S$1=Adress!$D$13,Language!M25,IF($S$1=Adress!$D$14,Language!N25,IF($S$1=Adress!$D$15,Language!O25,IF($S$1=Adress!$D$16,Language!P25,IF($S$1=Adress!$D$17,Language!Q25,))))))))))))))))</f>
        <v>Art der Materialzufuhr</v>
      </c>
      <c r="B33" s="208"/>
      <c r="C33" s="208"/>
      <c r="D33" s="208"/>
      <c r="E33" s="208"/>
      <c r="F33" s="209"/>
      <c r="G33" s="201"/>
      <c r="H33" s="202"/>
      <c r="I33" s="286"/>
      <c r="J33" s="291"/>
      <c r="K33" s="292"/>
      <c r="L33" s="296"/>
      <c r="M33" s="297"/>
      <c r="N33" s="298"/>
      <c r="O33" s="283" t="str">
        <f>IF($S$1=Adress!$D$2,Language!B39,IF($S$1=Adress!$D$3,Language!C39,IF($S$1=Adress!$D$4,Language!D39,IF($S$1=Adress!$D$5,Language!E39,IF($S$1=Adress!$D$6,Language!F39,)))))</f>
        <v>Werkzeug Abmessungen</v>
      </c>
      <c r="P33" s="284"/>
      <c r="Q33" s="284"/>
      <c r="R33" s="285"/>
    </row>
    <row r="34" spans="1:92" ht="11.25" customHeight="1">
      <c r="A34" s="210" t="str">
        <f>Language!A20</f>
        <v>PROCESS</v>
      </c>
      <c r="B34" s="211"/>
      <c r="C34" s="211"/>
      <c r="D34" s="211"/>
      <c r="E34" s="211"/>
      <c r="F34" s="212"/>
      <c r="G34" s="203"/>
      <c r="H34" s="204"/>
      <c r="I34" s="217" t="str">
        <f>IF($S$1=Adress!$D$2,Language!B7,IF($S$1=Adress!$D$3,Language!C7,IF($S$1=Adress!$D$4,Language!D7,IF($S$1=Adress!$D$5,Language!E7,IF($S$1=Adress!$D$6,Language!F7,IF($S$1=Adress!$D$7,Language!G7,IF($S$1=Adress!$D$8,Language!H7,IF($S$1=Adress!$D$9,Language!I7,IF($S$1=Adress!$D$10,Language!J7,IF($S$1=Adress!$D$11,Language!K7,IF($S$1=Adress!$D$12,Language!L7,IF($S$1=Adress!$D$13,Language!M7,IF($S$1=Adress!$D$14,Language!N7,IF($S$1=Adress!$D$15,Language!O7,IF($S$1=Adress!$D$16,Language!P7,IF($S$1=Adress!$D$17,Language!Q7,))))))))))))))))</f>
        <v>Material Güte</v>
      </c>
      <c r="J34" s="218"/>
      <c r="K34" s="219"/>
      <c r="L34" s="296"/>
      <c r="M34" s="297"/>
      <c r="N34" s="298"/>
      <c r="O34" s="286" t="str">
        <f>Language!A13</f>
        <v>LEFT TO RIGHT</v>
      </c>
      <c r="P34" s="287"/>
      <c r="Q34" s="273"/>
      <c r="R34" s="274" t="s">
        <v>21</v>
      </c>
      <c r="CN34" s="3"/>
    </row>
    <row r="35" spans="1:92" s="3" customFormat="1" ht="9.75" customHeight="1" thickBot="1">
      <c r="A35" s="207" t="str">
        <f>IF($S$1=Adress!$D$2,Language!B20,IF($S$1=Adress!$D$3,Language!C20,IF($S$1=Adress!$D$4,Language!D20,IF($S$1=Adress!$D$5,Language!E20,IF($S$1=Adress!$D$6,Language!F20,IF($S$1=Adress!$D$7,Language!G20,IF($S$1=Adress!$D$8,Language!H211,IF($S$1=Adress!$D$9,Language!I20,IF($S$1=Adress!$D$10,Language!J20,IF($S$1=Adress!$D$11,Language!K20,IF($S$1=Adress!$D$12,Language!L20,IF($S$1=Adress!$D$13,Language!M20,IF($S$1=Adress!$D$14,Language!N20,IF($S$1=Adress!$D$15,Language!O20,IF($S$1=Adress!$D$16,Language!P20,IF($S$1=Adress!$D$17,Language!Q20,))))))))))))))))</f>
        <v>Werkzeugkonzept</v>
      </c>
      <c r="B35" s="208"/>
      <c r="C35" s="208"/>
      <c r="D35" s="208"/>
      <c r="E35" s="208"/>
      <c r="F35" s="209"/>
      <c r="G35" s="205"/>
      <c r="H35" s="206"/>
      <c r="I35" s="283"/>
      <c r="J35" s="284"/>
      <c r="K35" s="285"/>
      <c r="L35" s="299"/>
      <c r="M35" s="243"/>
      <c r="N35" s="244"/>
      <c r="O35" s="207" t="str">
        <f>IF($S$1=Adress!$D$2,Language!B13,IF($S$1=Adress!$D$3,Language!C13,IF($S$1=Adress!$D$4,Language!D13,IF($S$1=Adress!$D$5,Language!E13,IF($S$1=Adress!$D$6,Language!F13,IF($S$1=Adress!$D$7,Language!G13,IF($S$1=Adress!$D$8,Language!H13,IF($S$1=Adress!$D$9,Language!I13,IF($S$1=Adress!$D$10,Language!J13,IF($S$1=Adress!$D$11,Language!K13,IF($S$1=Adress!$D$12,Language!L13,IF($S$1=Adress!$D$13,Language!M13,IF($S$1=Adress!$D$14,Language!N13,IF($S$1=Adress!$D$15,Language!O13,IF($S$1=Adress!$D$16,Language!P13,IF($S$1=Adress!$D$17,Language!Q13,))))))))))))))))</f>
        <v>Länge in Vorschubrichtung</v>
      </c>
      <c r="P35" s="209"/>
      <c r="Q35" s="232"/>
      <c r="R35" s="234"/>
      <c r="CN35" s="2"/>
    </row>
    <row r="36" spans="1:92" ht="11.25" customHeight="1">
      <c r="A36" s="252" t="str">
        <f>Language!A21</f>
        <v>PRESS SIZE</v>
      </c>
      <c r="B36" s="253"/>
      <c r="C36" s="253"/>
      <c r="D36" s="254"/>
      <c r="E36" s="225"/>
      <c r="F36" s="256"/>
      <c r="G36" s="275" t="s">
        <v>22</v>
      </c>
      <c r="H36" s="276"/>
      <c r="I36" s="277" t="str">
        <f>Language!A9</f>
        <v>WIDTH</v>
      </c>
      <c r="J36" s="278"/>
      <c r="K36" s="279"/>
      <c r="L36" s="280"/>
      <c r="M36" s="281"/>
      <c r="N36" s="282" t="s">
        <v>21</v>
      </c>
      <c r="O36" s="210" t="str">
        <f>Language!A14</f>
        <v>FRONT TO BACK</v>
      </c>
      <c r="P36" s="212"/>
      <c r="Q36" s="231"/>
      <c r="R36" s="233" t="s">
        <v>21</v>
      </c>
      <c r="CN36" s="3"/>
    </row>
    <row r="37" spans="1:92" s="3" customFormat="1" ht="9.75" customHeight="1">
      <c r="A37" s="235" t="str">
        <f>IF($S$1=Adress!$D$2,Language!B21,IF($S$1=Adress!$D$3,Language!C21,IF($S$1=Adress!$D$4,Language!D21,IF($S$1=Adress!$D$5,Language!E21,IF($S$1=Adress!$D$6,Language!F21,IF($S$1=Adress!$D$7,Language!G21,IF($S$1=Adress!$D$8,Language!H21,IF($S$1=Adress!$D$9,Language!I21,IF($S$1=Adress!$D$10,Language!J21,IF($S$1=Adress!$D$11,Language!K21,IF($S$1=Adress!$D$12,Language!L21,IF($S$1=Adress!$D$13,Language!M21,IF($S$1=Adress!$D$14,Language!N21,IF($S$1=Adress!$D$15,Language!O21,IF($S$1=Adress!$D$16,Language!P21,IF($S$1=Adress!$D$17,Language!Q21,))))))))))))))))</f>
        <v>Pressengröße</v>
      </c>
      <c r="B37" s="236"/>
      <c r="C37" s="236"/>
      <c r="D37" s="237"/>
      <c r="E37" s="257"/>
      <c r="F37" s="258"/>
      <c r="G37" s="261"/>
      <c r="H37" s="262"/>
      <c r="I37" s="207" t="str">
        <f>IF($S$1=Adress!$D$2,Language!B9,IF($S$1=Adress!$D$3,Language!C9,IF($S$1=Adress!$D$4,Language!D9,IF($S$1=Adress!$D$5,Language!E9,IF($S$1=Adress!$D$6,Language!F9,IF($S$1=Adress!$D$7,Language!G9,IF($S$1=Adress!$D$8,Language!H9,IF($S$1=Adress!$D$9,Language!I9,IF($S$1=Adress!$D$10,Language!J9,IF($S$1=Adress!$D$11,Language!K9,IF($S$1=Adress!$D$12,Language!L9,IF($S$1=Adress!$D$13,Language!M9,IF($S$1=Adress!$D$14,Language!N9,IF($S$1=Adress!$D$15,Language!O9,IF($S$1=Adress!$D$16,Language!P9,IF($S$1=Adress!$D$17,Language!Q9,))))))))))))))))</f>
        <v>Streifenbreite</v>
      </c>
      <c r="J37" s="208"/>
      <c r="K37" s="238"/>
      <c r="L37" s="268"/>
      <c r="M37" s="269"/>
      <c r="N37" s="234"/>
      <c r="O37" s="207" t="str">
        <f>IF($S$1=Adress!$D$2,Language!B14,IF($S$1=Adress!$D$3,Language!C14,IF($S$1=Adress!$D$4,Language!D14,IF($S$1=Adress!$D$5,Language!E14,IF($S$1=Adress!$D$6,Language!F14,IF($S$1=Adress!$D$7,Language!G14,IF($S$1=Adress!$D$8,Language!H14,IF($S$1=Adress!$D$9,Language!I14,IF($S$1=Adress!$D$10,Language!J14,IF($S$1=Adress!$D$11,Language!K14,IF($S$1=Adress!$D$12,Language!L14,IF($S$1=Adress!$D$13,Language!M14,IF($S$1=Adress!$D$14,Language!N14,IF($S$1=Adress!$D$15,Language!O14,IF($S$1=Adress!$D$16,Language!P14,IF($S$1=Adress!$D$17,Language!Q14,))))))))))))))))</f>
        <v>Länge quer zum Vorschub</v>
      </c>
      <c r="P37" s="209"/>
      <c r="Q37" s="232"/>
      <c r="R37" s="234"/>
      <c r="CN37" s="2"/>
    </row>
    <row r="38" spans="1:92" ht="11.25" customHeight="1">
      <c r="A38" s="252" t="str">
        <f>Language!A22</f>
        <v>TONNAGE REQUIRED</v>
      </c>
      <c r="B38" s="253"/>
      <c r="C38" s="253"/>
      <c r="D38" s="254"/>
      <c r="E38" s="225"/>
      <c r="F38" s="256"/>
      <c r="G38" s="259" t="s">
        <v>22</v>
      </c>
      <c r="H38" s="260"/>
      <c r="I38" s="270" t="str">
        <f>Language!A10</f>
        <v>PITCH</v>
      </c>
      <c r="J38" s="271"/>
      <c r="K38" s="272"/>
      <c r="L38" s="266"/>
      <c r="M38" s="267"/>
      <c r="N38" s="233" t="s">
        <v>21</v>
      </c>
      <c r="O38" s="210" t="str">
        <f>Language!A15</f>
        <v>SHUT HEIGHT</v>
      </c>
      <c r="P38" s="212"/>
      <c r="Q38" s="231"/>
      <c r="R38" s="233" t="s">
        <v>21</v>
      </c>
      <c r="CN38" s="3"/>
    </row>
    <row r="39" spans="1:92" s="3" customFormat="1" ht="9.75" customHeight="1">
      <c r="A39" s="235" t="str">
        <f>IF($S$1=Adress!$D$2,Language!B22,IF($S$1=Adress!$D$3,Language!C22,IF($S$1=Adress!$D$4,Language!D22,IF($S$1=Adress!$D$5,Language!E22,IF($S$1=Adress!$D$6,Language!F22,IF($S$1=Adress!$D$7,Language!G22,IF($S$1=Adress!$D$8,Language!H22,IF($S$1=Adress!$D$9,Language!I22,IF($S$1=Adress!$D$10,Language!J22,IF($S$1=Adress!$D$11,Language!K22,IF($S$1=Adress!$D$12,Language!L22,IF($S$1=Adress!$D$13,Language!M22,IF($S$1=Adress!$D$14,Language!N22,IF($S$1=Adress!$D$15,Language!O22,IF($S$1=Adress!$D$16,Language!P22,IF($S$1=Adress!$D$17,Language!Q22,))))))))))))))))</f>
        <v>Benötigte Kraft</v>
      </c>
      <c r="B39" s="236"/>
      <c r="C39" s="236"/>
      <c r="D39" s="237"/>
      <c r="E39" s="257"/>
      <c r="F39" s="258"/>
      <c r="G39" s="261"/>
      <c r="H39" s="262"/>
      <c r="I39" s="207" t="str">
        <f>IF($S$1=Adress!$D$2,Language!B10,IF($S$1=Adress!$D$3,Language!C10,IF($S$1=Adress!$D$4,Language!D10,IF($S$1=Adress!$D$5,Language!E10,IF($S$1=Adress!$D$6,Language!F10,IF($S$1=Adress!$D$7,Language!G10,IF($S$1=Adress!$D$8,Language!H10,IF($S$1=Adress!$D$9,Language!I10,IF($S$1=Adress!$D$10,Language!J10,IF($S$1=Adress!$D$11,Language!K10,IF($S$1=Adress!$D$12,Language!L10,IF($S$1=Adress!$D$13,Language!M10,IF($S$1=Adress!$D$14,Language!N10,IF($S$1=Adress!$D$15,Language!O10,IF($S$1=Adress!$D$16,Language!P10,IF($S$1=Adress!$D$17,Language!Q10,))))))))))))))))</f>
        <v>Vorschub</v>
      </c>
      <c r="J39" s="208"/>
      <c r="K39" s="238"/>
      <c r="L39" s="268"/>
      <c r="M39" s="269"/>
      <c r="N39" s="234"/>
      <c r="O39" s="207" t="str">
        <f>IF($S$1=Adress!$D$2,Language!B15,IF($S$1=Adress!$D$3,Language!C15,IF($S$1=Adress!$D$4,Language!D15,IF($S$1=Adress!$D$5,Language!E15,IF($S$1=Adress!$D$6,Language!F15,IF($S$1=Adress!$D$7,Language!G15,IF($S$1=Adress!$D$8,Language!H15,IF($S$1=Adress!$D$9,Language!I15,IF($S$1=Adress!$D$10,Language!J15,IF($S$1=Adress!$D$11,Language!K15,IF($S$1=Adress!$D$12,Language!L15,IF($S$1=Adress!$D$13,Language!M15,IF($S$1=Adress!$D$14,Language!N15,IF($S$1=Adress!$D$15,Language!O15,IF($S$1=Adress!$D$16,Language!P15,IF($S$1=Adress!$D$17,Language!Q15,))))))))))))))))</f>
        <v>Werkzeughöhe</v>
      </c>
      <c r="P39" s="209"/>
      <c r="Q39" s="232"/>
      <c r="R39" s="234"/>
      <c r="CN39" s="2"/>
    </row>
    <row r="40" spans="1:92" ht="11.25" customHeight="1">
      <c r="A40" s="252" t="str">
        <f>Language!A23</f>
        <v>NUMBER OF STROKES</v>
      </c>
      <c r="B40" s="253"/>
      <c r="C40" s="253"/>
      <c r="D40" s="254"/>
      <c r="E40" s="225"/>
      <c r="F40" s="256"/>
      <c r="G40" s="259" t="s">
        <v>23</v>
      </c>
      <c r="H40" s="260"/>
      <c r="I40" s="263" t="str">
        <f>Language!A8</f>
        <v>MATERIAL THICKNESS</v>
      </c>
      <c r="J40" s="264"/>
      <c r="K40" s="265"/>
      <c r="L40" s="266"/>
      <c r="M40" s="267"/>
      <c r="N40" s="233" t="s">
        <v>21</v>
      </c>
      <c r="O40" s="210" t="str">
        <f>Language!A17</f>
        <v>FEED HEIGHT</v>
      </c>
      <c r="P40" s="212"/>
      <c r="Q40" s="231"/>
      <c r="R40" s="233" t="s">
        <v>21</v>
      </c>
      <c r="CN40" s="3"/>
    </row>
    <row r="41" spans="1:92" s="3" customFormat="1" ht="9.75" customHeight="1">
      <c r="A41" s="235" t="str">
        <f>IF($S$1=Adress!$D$2,Language!B23,IF($S$1=Adress!$D$3,Language!C23,IF($S$1=Adress!$D$4,Language!D23,IF($S$1=Adress!$D$5,Language!E23,IF($S$1=Adress!$D$6,Language!F23,IF($S$1=Adress!$D$7,Language!G23,IF($S$1=Adress!$D$8,Language!H23,IF($S$1=Adress!$D$9,Language!I23,IF($S$1=Adress!$D$10,Language!J23,IF($S$1=Adress!$D$11,Language!K23,IF($S$1=Adress!$D$12,Language!L23,IF($S$1=Adress!$D$13,Language!M23,IF($S$1=Adress!$D$14,Language!N23,IF($S$1=Adress!$D$15,Language!O23,IF($S$1=Adress!$D$16,Language!P23,IF($S$1=Adress!$D$17,Language!Q23,))))))))))))))))</f>
        <v>Hubzahl</v>
      </c>
      <c r="B41" s="236"/>
      <c r="C41" s="236"/>
      <c r="D41" s="237"/>
      <c r="E41" s="257"/>
      <c r="F41" s="258"/>
      <c r="G41" s="261"/>
      <c r="H41" s="262"/>
      <c r="I41" s="207" t="str">
        <f>IF($S$1=Adress!$D$2,Language!B8,IF($S$1=Adress!$D$3,Language!C8,IF($S$1=Adress!$D$4,Language!D8,IF($S$1=Adress!$D$5,Language!E8,IF($S$1=Adress!$D$6,Language!F8,IF($S$1=Adress!$D$7,Language!G8,IF($S$1=Adress!$D$8,Language!H8,IF($S$1=Adress!$D$9,Language!I8,IF($S$1=Adress!$D$10,Language!J8,IF($S$1=Adress!$D$11,Language!K8,IF($S$1=Adress!$D$12,Language!L8,IF($S$1=Adress!$D$13,Language!M8,IF($S$1=Adress!$D$14,Language!N8,IF($S$1=Adress!$D$15,Language!O8,IF($S$1=Adress!$D$16,Language!P8,IF($S$1=Adress!$D$17,Language!Q8,))))))))))))))))</f>
        <v>Blechdicke</v>
      </c>
      <c r="J41" s="208"/>
      <c r="K41" s="238"/>
      <c r="L41" s="268"/>
      <c r="M41" s="269"/>
      <c r="N41" s="234"/>
      <c r="O41" s="207" t="str">
        <f>IF($S$1=Adress!$D$2,Language!B17,IF($S$1=Adress!$D$3,Language!C17,IF($S$1=Adress!$D$4,Language!D17,IF($S$1=Adress!$D$5,Language!E17,IF($S$1=Adress!$D$6,Language!F17,IF($S$1=Adress!$D$7,Language!G17,IF($S$1=Adress!$D$8,Language!H17,IF($S$1=Adress!$D$9,Language!I17,IF($S$1=Adress!$D$10,Language!J17,IF($S$1=Adress!$D$11,Language!K17,IF($S$1=Adress!$D$12,Language!L17,IF($S$1=Adress!$D$13,Language!M17,IF($S$1=Adress!$D$14,Language!N17,IF($S$1=Adress!$D$15,Language!O17,IF($S$1=Adress!$D$16,Language!P17,IF($S$1=Adress!$D$17,Language!Q17,))))))))))))))))</f>
        <v>Streifeneinlaufhöhe</v>
      </c>
      <c r="P41" s="209"/>
      <c r="Q41" s="232"/>
      <c r="R41" s="234"/>
      <c r="CN41" s="2"/>
    </row>
    <row r="42" spans="1:92" ht="11.25" customHeight="1">
      <c r="A42" s="252" t="str">
        <f>Language!A24</f>
        <v>PARTS PER STROKE</v>
      </c>
      <c r="B42" s="253"/>
      <c r="C42" s="253"/>
      <c r="D42" s="254"/>
      <c r="E42" s="225"/>
      <c r="F42" s="256"/>
      <c r="G42" s="259" t="s">
        <v>24</v>
      </c>
      <c r="H42" s="260"/>
      <c r="I42" s="263" t="str">
        <f>Language!A11</f>
        <v>SINGLE PART WEIGHT</v>
      </c>
      <c r="J42" s="264"/>
      <c r="K42" s="265"/>
      <c r="L42" s="266"/>
      <c r="M42" s="267"/>
      <c r="N42" s="233" t="s">
        <v>25</v>
      </c>
      <c r="O42" s="210" t="str">
        <f>Language!A16</f>
        <v>PARKING HEIGHT</v>
      </c>
      <c r="P42" s="212"/>
      <c r="Q42" s="231"/>
      <c r="R42" s="233" t="s">
        <v>21</v>
      </c>
      <c r="CN42" s="3"/>
    </row>
    <row r="43" spans="1:92" s="3" customFormat="1" ht="9.75" customHeight="1">
      <c r="A43" s="235" t="str">
        <f>IF($S$1=Adress!$D$2,Language!B24,IF($S$1=Adress!$D$3,Language!C24,IF($S$1=Adress!$D$4,Language!D24,IF($S$1=Adress!$D$5,Language!E24,IF($S$1=Adress!$D$6,Language!F24,IF($S$1=Adress!$D$7,Language!G24,IF($S$1=Adress!$D$8,Language!H24,IF($S$1=Adress!$D$9,Language!I24,IF($S$1=Adress!$D$10,Language!J24,IF($S$1=Adress!$D$11,Language!K24,IF($S$1=Adress!$D$12,Language!L24,IF($S$1=Adress!$D$13,Language!M24,IF($S$1=Adress!$D$14,Language!N24,IF($S$1=Adress!$D$15,Language!O24,IF($S$1=Adress!$D$16,Language!P24,IF($S$1=Adress!$D$17,Language!Q24,))))))))))))))))</f>
        <v>Anzahl Teile pro Hub</v>
      </c>
      <c r="B43" s="236"/>
      <c r="C43" s="236"/>
      <c r="D43" s="237"/>
      <c r="E43" s="257"/>
      <c r="F43" s="258"/>
      <c r="G43" s="261"/>
      <c r="H43" s="262"/>
      <c r="I43" s="207" t="str">
        <f>IF($S$1=Adress!$D$2,Language!B11,IF($S$1=Adress!$D$3,Language!C11,IF($S$1=Adress!$D$4,Language!D11,IF($S$1=Adress!$D$5,Language!E11,IF($S$1=Adress!$D$6,Language!F11,IF($S$1=Adress!$D$7,Language!G11,IF($S$1=Adress!$D$8,Language!H11,IF($S$1=Adress!$D$9,Language!I11,IF($S$1=Adress!$D$10,Language!J11,IF($S$1=Adress!$D$11,Language!K11,IF($S$1=Adress!$D$12,Language!L11,IF($S$1=Adress!$D$13,Language!M11,IF($S$1=Adress!$D$14,Language!N11,IF($S$1=Adress!$D$15,Language!O11,IF($S$1=Adress!$D$16,Language!P11,IF($S$1=Adress!$D$17,Language!Q11,))))))))))))))))</f>
        <v>Einzelteilgewicht</v>
      </c>
      <c r="J43" s="208"/>
      <c r="K43" s="238"/>
      <c r="L43" s="268"/>
      <c r="M43" s="269"/>
      <c r="N43" s="234"/>
      <c r="O43" s="207" t="str">
        <f>IF($S$1=Adress!$D$2,Language!B16,IF($S$1=Adress!$D$3,Language!C16,IF($S$1=Adress!$D$4,Language!D16,IF($S$1=Adress!$D$5,Language!E16,IF($S$1=Adress!$D$6,Language!F16,IF($S$1=Adress!$D$7,Language!G16,IF($S$1=Adress!$D$8,Language!H16,IF($S$1=Adress!$D$9,Language!I16,IF($S$1=Adress!$D$10,Language!J12,IF($S$1=Adress!$D$11,Language!K16,IF($S$1=Adress!$D$12,Language!L16,IF($S$1=Adress!$D$13,Language!M16,IF($S$1=Adress!$D$14,Language!N16,IF($S$1=Adress!$D$15,Language!O16,IF($S$1=Adress!$D$16,Language!P16,IF($S$1=Adress!$D$17,Language!Q16,))))))))))))))))</f>
        <v>Lagerhöhe</v>
      </c>
      <c r="P43" s="209"/>
      <c r="Q43" s="232"/>
      <c r="R43" s="234"/>
      <c r="CN43" s="2"/>
    </row>
    <row r="44" spans="1:92" ht="11.25" customHeight="1">
      <c r="A44" s="252" t="str">
        <f>Language!A29</f>
        <v>SCRAP FALLAWAY DETAIL</v>
      </c>
      <c r="B44" s="253"/>
      <c r="C44" s="253"/>
      <c r="D44" s="254"/>
      <c r="E44" s="242"/>
      <c r="F44" s="242"/>
      <c r="G44" s="242"/>
      <c r="H44" s="204"/>
      <c r="I44" s="245" t="str">
        <f>Language!A40</f>
        <v>YIELD</v>
      </c>
      <c r="J44" s="246"/>
      <c r="K44" s="247"/>
      <c r="L44" s="248" t="str">
        <f>IF(L36="","",IF(L38="","",IF(L40="","",IF(L42="","",IF(E42="","",(L42*E42/((L36/100)*(L38/100)*(L40/100)*7.85*1000))*100)))))</f>
        <v/>
      </c>
      <c r="M44" s="249"/>
      <c r="N44" s="233" t="s">
        <v>26</v>
      </c>
      <c r="O44" s="211" t="str">
        <f>Language!A19</f>
        <v>TOOL WEIGHT</v>
      </c>
      <c r="P44" s="211"/>
      <c r="Q44" s="231"/>
      <c r="R44" s="233" t="s">
        <v>27</v>
      </c>
      <c r="CN44" s="3"/>
    </row>
    <row r="45" spans="1:92" s="3" customFormat="1" ht="9.75" customHeight="1">
      <c r="A45" s="235" t="str">
        <f>IF($S$1=Adress!$D$2,Language!B29,IF($S$1=Adress!$D$3,Language!C29,IF($S$1=Adress!$D$4,Language!D29,IF($S$1=Adress!$D$5,Language!E29,IF($S$1=Adress!$D$6,Language!F29,IF($S$1=Adress!$D$7,Language!G29,IF($S$1=Adress!$D$8,Language!H29,IF($S$1=Adress!$D$9,Language!I29,IF($S$1=Adress!$D$10,Language!J29,IF($S$1=Adress!$D$11,Language!K29,IF($S$1=Adress!$D$12,Language!L29,IF($S$1=Adress!$D$13,Language!M29,IF($S$1=Adress!$D$14,Language!N29,IF($S$1=Adress!$D$15,Language!O29,IF($S$1=Adress!$D$16,Language!P29,IF($S$1=Adress!$D$17,Language!Q29,))))))))))))))))</f>
        <v>Schrottabfuhr</v>
      </c>
      <c r="B45" s="236"/>
      <c r="C45" s="236"/>
      <c r="D45" s="237"/>
      <c r="E45" s="255"/>
      <c r="F45" s="255"/>
      <c r="G45" s="255"/>
      <c r="H45" s="206"/>
      <c r="I45" s="207" t="str">
        <f>IF($S$1=Adress!$D$2,Language!B40,IF($S$1=Adress!$D$3,Language!C40,IF($S$1=Adress!$D$4,Language!D40,IF($S$1=Adress!$D$5,Language!E40,IF($S$1=Adress!$D$6,Language!F40,)))))</f>
        <v>Streifenausnutzung</v>
      </c>
      <c r="J45" s="208"/>
      <c r="K45" s="238"/>
      <c r="L45" s="250"/>
      <c r="M45" s="251"/>
      <c r="N45" s="234"/>
      <c r="O45" s="208" t="str">
        <f>IF($S$1=Adress!$D$2,Language!B19,IF($S$1=Adress!$D$3,Language!C19,IF($S$1=Adress!$D$4,Language!D19,IF($S$1=Adress!$D$5,Language!E19,IF($S$1=Adress!$D$6,Language!F19,IF($S$1=Adress!$D$7,Language!G12,IF($S$1=Adress!$D$8,Language!H19,IF($S$1=Adress!$D$9,Language!I19,IF($S$1=Adress!$D$10,Language!J19,IF($S$1=Adress!$D$11,Language!K19,IF($S$1=Adress!$D$12,Language!L19,IF($S$1=Adress!$D$13,Language!M19,IF($S$1=Adress!$D$14,Language!N19,IF($S$1=Adress!$D$15,Language!O19,IF($S$1=Adress!$D$16,Language!P19,IF($S$1=Adress!$D$17,Language!Q19,))))))))))))))))</f>
        <v>Werkzeuggewicht</v>
      </c>
      <c r="P45" s="208"/>
      <c r="Q45" s="232"/>
      <c r="R45" s="234"/>
      <c r="CN45" s="2"/>
    </row>
    <row r="46" spans="1:92" ht="11.25" customHeight="1">
      <c r="A46" s="239" t="str">
        <f>Language!A34</f>
        <v>TOOL CAD DATA AVAILABLE</v>
      </c>
      <c r="B46" s="240"/>
      <c r="C46" s="240"/>
      <c r="D46" s="241"/>
      <c r="E46" s="242"/>
      <c r="F46" s="242"/>
      <c r="G46" s="242"/>
      <c r="H46" s="204"/>
      <c r="I46" s="245" t="str">
        <f>Language!A41</f>
        <v>SCRAP</v>
      </c>
      <c r="J46" s="246"/>
      <c r="K46" s="247"/>
      <c r="L46" s="248" t="str">
        <f>IF(L36="","",IF(L38="","",IF(L40="","",IF(L42="","",IF(E42="","",((L36/100)*(L38/100)*(L40/100)*7.85*1000)-L42*E42)))))</f>
        <v/>
      </c>
      <c r="M46" s="249"/>
      <c r="N46" s="247" t="s">
        <v>25</v>
      </c>
      <c r="O46" s="210" t="str">
        <f>Language!A2</f>
        <v>TOOL NUMBER</v>
      </c>
      <c r="P46" s="211"/>
      <c r="Q46" s="225"/>
      <c r="R46" s="226"/>
      <c r="CN46" s="3"/>
    </row>
    <row r="47" spans="1:92" s="3" customFormat="1" ht="9.75" customHeight="1" thickBot="1">
      <c r="A47" s="214" t="str">
        <f>IF($S$1=Adress!$D$2,Language!B34,IF($S$1=Adress!$D$3,Language!C34,IF($S$1=Adress!$D$4,Language!D34,IF($S$1=Adress!$D$5,Language!E34,IF($S$1=Adress!$D$6,Language!F34,IF($S$1=Adress!$D$7,Language!G34,IF($S$1=Adress!$D$8,Language!H34,IF($S$1=Adress!$D$9,Language!I34,IF($S$1=Adress!$D$10,Language!J34,IF($S$1=Adress!$D$11,Language!K34,IF($S$1=Adress!$D$12,Language!L34,IF($S$1=Adress!$D$13,Language!M34,IF($S$1=Adress!$D$14,Language!N34,IF($S$1=Adress!$D$15,Language!O34,IF($S$1=Adress!$D$16,Language!P34,IF($S$1=Adress!$D$17,Language!Q34,))))))))))))))))</f>
        <v>Konstruktionsdaten / Format</v>
      </c>
      <c r="B47" s="215"/>
      <c r="C47" s="215"/>
      <c r="D47" s="216"/>
      <c r="E47" s="243"/>
      <c r="F47" s="243"/>
      <c r="G47" s="243"/>
      <c r="H47" s="244"/>
      <c r="I47" s="217" t="str">
        <f>IF($S$1=Adress!$D$2,Language!B41,IF($S$1=Adress!$D$3,Language!C41,IF($S$1=Adress!$D$4,Language!D41,IF($S$1=Adress!$D$5,Language!E41,IF($S$1=Adress!$D$6,Language!F41,)))))</f>
        <v>Schrott</v>
      </c>
      <c r="J47" s="218"/>
      <c r="K47" s="219"/>
      <c r="L47" s="250"/>
      <c r="M47" s="251"/>
      <c r="N47" s="408"/>
      <c r="O47" s="229" t="str">
        <f>IF($S$1=Adress!$D$2,Language!B2,IF($S$1=Adress!$D$3,Language!C2,IF($S$1=Adress!$D$4,Language!D2,IF($S$1=Adress!$D$5,Language!E2,IF($S$1=Adress!$D$6,Language!F2,IF($S$1=Adress!$D$7,Language!G2,IF($S$1=Adress!$D$8,Language!H2,IF($S$1=Adress!$D$9,Language!I2,IF($S$1=Adress!$D$10,Language!J2,IF($S$1=Adress!$D$11,Language!K2,IF($S$1=Adress!$D$12,Language!L2,IF($S$1=Adress!$D$13,Language!M2,IF($S$1=Adress!$D$14,Language!N2,IF($S$1=Adress!$D$15,Language!O2,IF($S$1=Adress!$D$16,Language!P2,IF($S$1=Adress!$D$17,Language!Q2,))))))))))))))))</f>
        <v>Werkzeug Nummer</v>
      </c>
      <c r="P47" s="230"/>
      <c r="Q47" s="227"/>
      <c r="R47" s="228"/>
      <c r="CN47" s="2"/>
    </row>
    <row r="48" spans="1:92">
      <c r="A48" s="4" t="s">
        <v>28</v>
      </c>
      <c r="B48" s="220" t="str">
        <f>Language!A38</f>
        <v>DESCRIPTION</v>
      </c>
      <c r="C48" s="221"/>
      <c r="D48" s="221"/>
      <c r="E48" s="221"/>
      <c r="F48" s="222" t="str">
        <f>IF($S$1=Adress!$D$2,Language!B38,IF($S$1=Adress!$D$3,Language!C38,IF($S$1=Adress!$D$4,Language!D38,IF($S$1=Adress!$D$5,Language!E38,IF($S$1=Adress!$D$6,Language!F38,IF($S$1=Adress!$D$7,Language!G38,IF($S$1=Adress!$D$8,Language!H38,IF($S$1=Adress!$D$9,Language!I38,IF($S$1=Adress!$D$10,Language!J38,IF($S$1=Adress!$D$11,Language!K38,IF($S$1=Adress!$D$12,Language!L38,IF($S$1=Adress!$D$13,Language!M38,IF($S$1=Adress!$D$14,Language!N38,IF($S$1=Adress!$D$15,Language!O38,IF($S$1=Adress!$D$16,Language!P38,IF($S$1=Adress!$D$17,Language!Q38,))))))))))))))))</f>
        <v>Beschreibung</v>
      </c>
      <c r="G48" s="222"/>
      <c r="H48" s="222"/>
      <c r="I48" s="222"/>
      <c r="J48" s="223"/>
      <c r="K48" s="19" t="s">
        <v>28</v>
      </c>
      <c r="L48" s="220" t="str">
        <f>Language!A38</f>
        <v>DESCRIPTION</v>
      </c>
      <c r="M48" s="221"/>
      <c r="N48" s="221"/>
      <c r="O48" s="221"/>
      <c r="P48" s="222" t="str">
        <f>IF($S$1=Adress!$D$2,Language!B38,IF($S$1=Adress!$D$3,Language!C38,IF($S$1=Adress!$D$4,Language!D38,IF($S$1=Adress!$D$5,Language!E38,IF($S$1=Adress!$D$6,Language!F38,IF($S$1=Adress!$D$7,Language!G38,IF($S$1=Adress!$D$8,Language!H38,IF($S$1=Adress!$D$9,Language!I38,IF($S$1=Adress!$D$10,Language!J38,IF($S$1=Adress!$D$11,Language!K38,IF($S$1=Adress!$D$12,Language!L38,IF($S$1=Adress!$D$13,Language!M38,IF($S$1=Adress!$D$14,Language!N38,IF($S$1=Adress!$D$15,Language!O38,IF($S$1=Adress!$D$16,Language!P38,IF($S$1=Adress!$D$17,Language!Q38,))))))))))))))))</f>
        <v>Beschreibung</v>
      </c>
      <c r="Q48" s="222"/>
      <c r="R48" s="224"/>
      <c r="CD48" s="34"/>
      <c r="CE48" s="34"/>
      <c r="CF48" s="32"/>
      <c r="CG48" s="35"/>
      <c r="CH48" s="34"/>
    </row>
    <row r="49" spans="1:86">
      <c r="A49" s="5">
        <v>10</v>
      </c>
      <c r="B49" s="213"/>
      <c r="C49" s="213"/>
      <c r="D49" s="213"/>
      <c r="E49" s="213"/>
      <c r="F49" s="213"/>
      <c r="G49" s="213"/>
      <c r="H49" s="213"/>
      <c r="I49" s="213"/>
      <c r="J49" s="213"/>
      <c r="K49" s="6">
        <f>A59+10</f>
        <v>120</v>
      </c>
      <c r="L49" s="183"/>
      <c r="M49" s="184"/>
      <c r="N49" s="184"/>
      <c r="O49" s="185"/>
      <c r="P49" s="183"/>
      <c r="Q49" s="184"/>
      <c r="R49" s="186"/>
    </row>
    <row r="50" spans="1:86">
      <c r="A50" s="5">
        <f>10+A49</f>
        <v>20</v>
      </c>
      <c r="B50" s="213"/>
      <c r="C50" s="213"/>
      <c r="D50" s="213"/>
      <c r="E50" s="213"/>
      <c r="F50" s="213"/>
      <c r="G50" s="213"/>
      <c r="H50" s="213"/>
      <c r="I50" s="213"/>
      <c r="J50" s="213"/>
      <c r="K50" s="6">
        <f>10+K49</f>
        <v>130</v>
      </c>
      <c r="L50" s="183"/>
      <c r="M50" s="184"/>
      <c r="N50" s="184"/>
      <c r="O50" s="185"/>
      <c r="P50" s="183"/>
      <c r="Q50" s="184"/>
      <c r="R50" s="186"/>
    </row>
    <row r="51" spans="1:86">
      <c r="A51" s="5">
        <f t="shared" ref="A51:A59" si="0">10+A50</f>
        <v>30</v>
      </c>
      <c r="B51" s="213"/>
      <c r="C51" s="213"/>
      <c r="D51" s="213"/>
      <c r="E51" s="213"/>
      <c r="F51" s="213"/>
      <c r="G51" s="213"/>
      <c r="H51" s="213"/>
      <c r="I51" s="213"/>
      <c r="J51" s="213"/>
      <c r="K51" s="6">
        <f t="shared" ref="K51:K59" si="1">10+K50</f>
        <v>140</v>
      </c>
      <c r="L51" s="183"/>
      <c r="M51" s="184"/>
      <c r="N51" s="184"/>
      <c r="O51" s="185"/>
      <c r="P51" s="183"/>
      <c r="Q51" s="184"/>
      <c r="R51" s="186"/>
    </row>
    <row r="52" spans="1:86">
      <c r="A52" s="5">
        <f t="shared" si="0"/>
        <v>40</v>
      </c>
      <c r="B52" s="213"/>
      <c r="C52" s="213"/>
      <c r="D52" s="213"/>
      <c r="E52" s="213"/>
      <c r="F52" s="213"/>
      <c r="G52" s="213"/>
      <c r="H52" s="213"/>
      <c r="I52" s="213"/>
      <c r="J52" s="213"/>
      <c r="K52" s="6">
        <f t="shared" si="1"/>
        <v>150</v>
      </c>
      <c r="L52" s="183"/>
      <c r="M52" s="184"/>
      <c r="N52" s="184"/>
      <c r="O52" s="185"/>
      <c r="P52" s="183"/>
      <c r="Q52" s="184"/>
      <c r="R52" s="186"/>
      <c r="CD52" s="34"/>
      <c r="CE52" s="34"/>
      <c r="CF52" s="32"/>
      <c r="CG52" s="35"/>
      <c r="CH52" s="34"/>
    </row>
    <row r="53" spans="1:86">
      <c r="A53" s="5">
        <f t="shared" si="0"/>
        <v>50</v>
      </c>
      <c r="B53" s="213"/>
      <c r="C53" s="213"/>
      <c r="D53" s="213"/>
      <c r="E53" s="213"/>
      <c r="F53" s="213"/>
      <c r="G53" s="213"/>
      <c r="H53" s="213"/>
      <c r="I53" s="213"/>
      <c r="J53" s="213"/>
      <c r="K53" s="6">
        <f t="shared" si="1"/>
        <v>160</v>
      </c>
      <c r="L53" s="183"/>
      <c r="M53" s="184"/>
      <c r="N53" s="184"/>
      <c r="O53" s="185"/>
      <c r="P53" s="183"/>
      <c r="Q53" s="184"/>
      <c r="R53" s="186"/>
      <c r="CD53" s="34"/>
      <c r="CE53" s="34"/>
      <c r="CF53" s="32"/>
      <c r="CG53" s="35"/>
      <c r="CH53" s="34"/>
    </row>
    <row r="54" spans="1:86">
      <c r="A54" s="5">
        <f t="shared" si="0"/>
        <v>60</v>
      </c>
      <c r="B54" s="213"/>
      <c r="C54" s="213"/>
      <c r="D54" s="213"/>
      <c r="E54" s="213"/>
      <c r="F54" s="213"/>
      <c r="G54" s="213"/>
      <c r="H54" s="213"/>
      <c r="I54" s="213"/>
      <c r="J54" s="213"/>
      <c r="K54" s="6">
        <f t="shared" si="1"/>
        <v>170</v>
      </c>
      <c r="L54" s="183"/>
      <c r="M54" s="184"/>
      <c r="N54" s="184"/>
      <c r="O54" s="185"/>
      <c r="P54" s="183"/>
      <c r="Q54" s="184"/>
      <c r="R54" s="186"/>
    </row>
    <row r="55" spans="1:86">
      <c r="A55" s="5">
        <f t="shared" si="0"/>
        <v>70</v>
      </c>
      <c r="B55" s="213"/>
      <c r="C55" s="213"/>
      <c r="D55" s="213"/>
      <c r="E55" s="213"/>
      <c r="F55" s="213"/>
      <c r="G55" s="213"/>
      <c r="H55" s="213"/>
      <c r="I55" s="213"/>
      <c r="J55" s="213"/>
      <c r="K55" s="6">
        <f t="shared" si="1"/>
        <v>180</v>
      </c>
      <c r="L55" s="183"/>
      <c r="M55" s="184"/>
      <c r="N55" s="184"/>
      <c r="O55" s="185"/>
      <c r="P55" s="183"/>
      <c r="Q55" s="184"/>
      <c r="R55" s="186"/>
      <c r="CD55" s="34"/>
      <c r="CE55" s="34"/>
      <c r="CF55" s="32"/>
      <c r="CG55" s="35"/>
      <c r="CH55" s="34"/>
    </row>
    <row r="56" spans="1:86">
      <c r="A56" s="5">
        <f t="shared" si="0"/>
        <v>80</v>
      </c>
      <c r="B56" s="213"/>
      <c r="C56" s="213"/>
      <c r="D56" s="213"/>
      <c r="E56" s="213"/>
      <c r="F56" s="213"/>
      <c r="G56" s="213"/>
      <c r="H56" s="213"/>
      <c r="I56" s="213"/>
      <c r="J56" s="213"/>
      <c r="K56" s="6">
        <f t="shared" si="1"/>
        <v>190</v>
      </c>
      <c r="L56" s="183"/>
      <c r="M56" s="184"/>
      <c r="N56" s="184"/>
      <c r="O56" s="185"/>
      <c r="P56" s="183"/>
      <c r="Q56" s="184"/>
      <c r="R56" s="186"/>
      <c r="CD56" s="34"/>
      <c r="CE56" s="34"/>
      <c r="CF56" s="32"/>
      <c r="CG56" s="35"/>
      <c r="CH56" s="34"/>
    </row>
    <row r="57" spans="1:86">
      <c r="A57" s="5">
        <f t="shared" si="0"/>
        <v>90</v>
      </c>
      <c r="B57" s="213"/>
      <c r="C57" s="213"/>
      <c r="D57" s="213"/>
      <c r="E57" s="213"/>
      <c r="F57" s="213"/>
      <c r="G57" s="213"/>
      <c r="H57" s="213"/>
      <c r="I57" s="213"/>
      <c r="J57" s="213"/>
      <c r="K57" s="6">
        <f t="shared" si="1"/>
        <v>200</v>
      </c>
      <c r="L57" s="183"/>
      <c r="M57" s="184"/>
      <c r="N57" s="184"/>
      <c r="O57" s="185"/>
      <c r="P57" s="183"/>
      <c r="Q57" s="184"/>
      <c r="R57" s="186"/>
    </row>
    <row r="58" spans="1:86">
      <c r="A58" s="5">
        <f t="shared" si="0"/>
        <v>100</v>
      </c>
      <c r="B58" s="213"/>
      <c r="C58" s="213"/>
      <c r="D58" s="213"/>
      <c r="E58" s="213"/>
      <c r="F58" s="213"/>
      <c r="G58" s="213"/>
      <c r="H58" s="213"/>
      <c r="I58" s="213"/>
      <c r="J58" s="213"/>
      <c r="K58" s="6">
        <f t="shared" si="1"/>
        <v>210</v>
      </c>
      <c r="L58" s="183"/>
      <c r="M58" s="184"/>
      <c r="N58" s="184"/>
      <c r="O58" s="185"/>
      <c r="P58" s="183"/>
      <c r="Q58" s="184"/>
      <c r="R58" s="186"/>
    </row>
    <row r="59" spans="1:86" ht="15.75" thickBot="1">
      <c r="A59" s="5">
        <f t="shared" si="0"/>
        <v>110</v>
      </c>
      <c r="B59" s="213"/>
      <c r="C59" s="213"/>
      <c r="D59" s="213"/>
      <c r="E59" s="213"/>
      <c r="F59" s="213"/>
      <c r="G59" s="213"/>
      <c r="H59" s="213"/>
      <c r="I59" s="213"/>
      <c r="J59" s="213"/>
      <c r="K59" s="6">
        <f t="shared" si="1"/>
        <v>220</v>
      </c>
      <c r="L59" s="183"/>
      <c r="M59" s="184"/>
      <c r="N59" s="184"/>
      <c r="O59" s="185"/>
      <c r="P59" s="187"/>
      <c r="Q59" s="188"/>
      <c r="R59" s="189"/>
    </row>
    <row r="60" spans="1:86">
      <c r="A60" s="190" t="s">
        <v>29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2"/>
    </row>
    <row r="61" spans="1:86">
      <c r="A61" s="193"/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5"/>
    </row>
    <row r="62" spans="1:86">
      <c r="A62" s="193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5"/>
    </row>
    <row r="63" spans="1:86">
      <c r="A63" s="193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5"/>
    </row>
    <row r="64" spans="1:86">
      <c r="A64" s="193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5"/>
    </row>
    <row r="65" spans="1:86">
      <c r="A65" s="193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5"/>
    </row>
    <row r="66" spans="1:86">
      <c r="A66" s="193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5"/>
    </row>
    <row r="67" spans="1:86">
      <c r="A67" s="193"/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5"/>
    </row>
    <row r="68" spans="1:86">
      <c r="A68" s="193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5"/>
    </row>
    <row r="69" spans="1:86">
      <c r="A69" s="193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5"/>
    </row>
    <row r="70" spans="1:86">
      <c r="A70" s="193"/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5"/>
    </row>
    <row r="71" spans="1:86">
      <c r="A71" s="193"/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5"/>
    </row>
    <row r="72" spans="1:86">
      <c r="A72" s="193"/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5"/>
    </row>
    <row r="73" spans="1:86">
      <c r="A73" s="193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5"/>
    </row>
    <row r="74" spans="1:86">
      <c r="A74" s="193"/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5"/>
    </row>
    <row r="75" spans="1:86">
      <c r="A75" s="193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5"/>
      <c r="CD75" s="34"/>
      <c r="CE75" s="34"/>
      <c r="CF75" s="32"/>
      <c r="CG75" s="35"/>
      <c r="CH75" s="34"/>
    </row>
    <row r="76" spans="1:86">
      <c r="A76" s="193"/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5"/>
    </row>
    <row r="77" spans="1:86">
      <c r="A77" s="193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5"/>
    </row>
    <row r="78" spans="1:86" ht="15.75" thickBot="1">
      <c r="A78" s="196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8"/>
    </row>
    <row r="79" spans="1:86" ht="15.75" thickBot="1">
      <c r="A79" s="177" t="s">
        <v>30</v>
      </c>
      <c r="B79" s="178"/>
      <c r="C79" s="179"/>
      <c r="D79" s="180" t="s">
        <v>31</v>
      </c>
      <c r="E79" s="181"/>
      <c r="F79" s="181"/>
      <c r="G79" s="182"/>
      <c r="H79" s="180" t="s">
        <v>32</v>
      </c>
      <c r="I79" s="181"/>
      <c r="J79" s="181"/>
      <c r="K79" s="181"/>
      <c r="L79" s="182"/>
      <c r="M79" s="180" t="s">
        <v>33</v>
      </c>
      <c r="N79" s="181"/>
      <c r="O79" s="182"/>
      <c r="P79" s="180" t="s">
        <v>34</v>
      </c>
      <c r="Q79" s="181"/>
      <c r="R79" s="182"/>
    </row>
    <row r="80" spans="1:86" ht="15.75" thickBot="1">
      <c r="A80" s="171"/>
      <c r="B80" s="172"/>
      <c r="C80" s="173"/>
      <c r="D80" s="174"/>
      <c r="E80" s="175"/>
      <c r="F80" s="175"/>
      <c r="G80" s="176"/>
      <c r="H80" s="174"/>
      <c r="I80" s="175"/>
      <c r="J80" s="175"/>
      <c r="K80" s="175"/>
      <c r="L80" s="176"/>
      <c r="M80" s="174"/>
      <c r="N80" s="175"/>
      <c r="O80" s="176"/>
      <c r="P80" s="174"/>
      <c r="Q80" s="175"/>
      <c r="R80" s="176"/>
    </row>
    <row r="81" spans="1:18" ht="15.75" thickBot="1">
      <c r="A81" s="171"/>
      <c r="B81" s="172"/>
      <c r="C81" s="173"/>
      <c r="D81" s="174"/>
      <c r="E81" s="175"/>
      <c r="F81" s="175"/>
      <c r="G81" s="176"/>
      <c r="H81" s="174"/>
      <c r="I81" s="175"/>
      <c r="J81" s="175"/>
      <c r="K81" s="175"/>
      <c r="L81" s="176"/>
      <c r="M81" s="174"/>
      <c r="N81" s="175"/>
      <c r="O81" s="176"/>
      <c r="P81" s="174"/>
      <c r="Q81" s="175"/>
      <c r="R81" s="176"/>
    </row>
  </sheetData>
  <sheetProtection selectLockedCells="1"/>
  <sortState xmlns:xlrd2="http://schemas.microsoft.com/office/spreadsheetml/2017/richdata2" ref="CC1:CC11">
    <sortCondition ref="CC1"/>
  </sortState>
  <mergeCells count="188">
    <mergeCell ref="A1:B2"/>
    <mergeCell ref="C1:O1"/>
    <mergeCell ref="P1:R2"/>
    <mergeCell ref="C2:E2"/>
    <mergeCell ref="F2:J2"/>
    <mergeCell ref="K2:M2"/>
    <mergeCell ref="N2:O2"/>
    <mergeCell ref="A5:C5"/>
    <mergeCell ref="D5:J6"/>
    <mergeCell ref="K5:O5"/>
    <mergeCell ref="P5:R6"/>
    <mergeCell ref="A6:C6"/>
    <mergeCell ref="K6:O6"/>
    <mergeCell ref="A3:C3"/>
    <mergeCell ref="D3:J4"/>
    <mergeCell ref="K3:O3"/>
    <mergeCell ref="P3:R4"/>
    <mergeCell ref="A4:C4"/>
    <mergeCell ref="K4:O4"/>
    <mergeCell ref="A9:C9"/>
    <mergeCell ref="D9:J10"/>
    <mergeCell ref="K9:O9"/>
    <mergeCell ref="P9:R10"/>
    <mergeCell ref="A10:C10"/>
    <mergeCell ref="K10:O10"/>
    <mergeCell ref="A7:C7"/>
    <mergeCell ref="D7:J8"/>
    <mergeCell ref="K7:O7"/>
    <mergeCell ref="P7:R8"/>
    <mergeCell ref="A8:C8"/>
    <mergeCell ref="K8:O8"/>
    <mergeCell ref="O33:R33"/>
    <mergeCell ref="I34:K35"/>
    <mergeCell ref="O34:P34"/>
    <mergeCell ref="A13:R31"/>
    <mergeCell ref="I32:K33"/>
    <mergeCell ref="L32:N35"/>
    <mergeCell ref="O32:R32"/>
    <mergeCell ref="A11:C11"/>
    <mergeCell ref="D11:H12"/>
    <mergeCell ref="I11:J11"/>
    <mergeCell ref="K11:O11"/>
    <mergeCell ref="P11:R12"/>
    <mergeCell ref="A12:C12"/>
    <mergeCell ref="I12:J12"/>
    <mergeCell ref="K12:O12"/>
    <mergeCell ref="A32:F32"/>
    <mergeCell ref="A33:F33"/>
    <mergeCell ref="O36:P36"/>
    <mergeCell ref="Q36:Q37"/>
    <mergeCell ref="R36:R37"/>
    <mergeCell ref="A37:D37"/>
    <mergeCell ref="I37:K37"/>
    <mergeCell ref="O37:P37"/>
    <mergeCell ref="Q34:Q35"/>
    <mergeCell ref="R34:R35"/>
    <mergeCell ref="O35:P35"/>
    <mergeCell ref="A36:D36"/>
    <mergeCell ref="E36:F37"/>
    <mergeCell ref="G36:H37"/>
    <mergeCell ref="I36:K36"/>
    <mergeCell ref="L36:M37"/>
    <mergeCell ref="N36:N37"/>
    <mergeCell ref="O38:P38"/>
    <mergeCell ref="Q38:Q39"/>
    <mergeCell ref="R38:R39"/>
    <mergeCell ref="A39:D39"/>
    <mergeCell ref="I39:K39"/>
    <mergeCell ref="O39:P39"/>
    <mergeCell ref="A38:D38"/>
    <mergeCell ref="E38:F39"/>
    <mergeCell ref="G38:H39"/>
    <mergeCell ref="I38:K38"/>
    <mergeCell ref="L38:M39"/>
    <mergeCell ref="N38:N39"/>
    <mergeCell ref="O40:P40"/>
    <mergeCell ref="Q40:Q41"/>
    <mergeCell ref="R40:R41"/>
    <mergeCell ref="A41:D41"/>
    <mergeCell ref="I41:K41"/>
    <mergeCell ref="O41:P41"/>
    <mergeCell ref="A40:D40"/>
    <mergeCell ref="E40:F41"/>
    <mergeCell ref="G40:H41"/>
    <mergeCell ref="I40:K40"/>
    <mergeCell ref="L40:M41"/>
    <mergeCell ref="N40:N41"/>
    <mergeCell ref="O42:P42"/>
    <mergeCell ref="Q42:Q43"/>
    <mergeCell ref="R42:R43"/>
    <mergeCell ref="A43:D43"/>
    <mergeCell ref="I43:K43"/>
    <mergeCell ref="O43:P43"/>
    <mergeCell ref="A42:D42"/>
    <mergeCell ref="E42:F43"/>
    <mergeCell ref="G42:H43"/>
    <mergeCell ref="I42:K42"/>
    <mergeCell ref="L42:M43"/>
    <mergeCell ref="N42:N43"/>
    <mergeCell ref="Q44:Q45"/>
    <mergeCell ref="R44:R45"/>
    <mergeCell ref="A45:D45"/>
    <mergeCell ref="I45:K45"/>
    <mergeCell ref="O45:P45"/>
    <mergeCell ref="A46:D46"/>
    <mergeCell ref="E46:H47"/>
    <mergeCell ref="I46:K46"/>
    <mergeCell ref="L46:M47"/>
    <mergeCell ref="N46:N47"/>
    <mergeCell ref="A44:D44"/>
    <mergeCell ref="E44:H45"/>
    <mergeCell ref="I44:K44"/>
    <mergeCell ref="L44:M45"/>
    <mergeCell ref="N44:N45"/>
    <mergeCell ref="O44:P44"/>
    <mergeCell ref="F58:J58"/>
    <mergeCell ref="A47:D47"/>
    <mergeCell ref="I47:K47"/>
    <mergeCell ref="B48:E48"/>
    <mergeCell ref="F48:J48"/>
    <mergeCell ref="L48:O48"/>
    <mergeCell ref="P48:R48"/>
    <mergeCell ref="Q46:R47"/>
    <mergeCell ref="O47:P47"/>
    <mergeCell ref="O46:P46"/>
    <mergeCell ref="B49:E49"/>
    <mergeCell ref="F49:J49"/>
    <mergeCell ref="B50:E50"/>
    <mergeCell ref="F50:J50"/>
    <mergeCell ref="B51:E51"/>
    <mergeCell ref="F51:J51"/>
    <mergeCell ref="B52:E52"/>
    <mergeCell ref="F52:J52"/>
    <mergeCell ref="B53:E53"/>
    <mergeCell ref="F53:J53"/>
    <mergeCell ref="B54:E54"/>
    <mergeCell ref="F54:J54"/>
    <mergeCell ref="B55:E55"/>
    <mergeCell ref="F55:J55"/>
    <mergeCell ref="A60:R78"/>
    <mergeCell ref="G32:H33"/>
    <mergeCell ref="G34:H35"/>
    <mergeCell ref="A35:F35"/>
    <mergeCell ref="A34:F34"/>
    <mergeCell ref="B56:E56"/>
    <mergeCell ref="F56:J56"/>
    <mergeCell ref="B57:E57"/>
    <mergeCell ref="F57:J57"/>
    <mergeCell ref="B58:E58"/>
    <mergeCell ref="B59:E59"/>
    <mergeCell ref="F59:J59"/>
    <mergeCell ref="L49:O49"/>
    <mergeCell ref="P49:R49"/>
    <mergeCell ref="L50:O50"/>
    <mergeCell ref="P50:R50"/>
    <mergeCell ref="L51:O51"/>
    <mergeCell ref="P51:R51"/>
    <mergeCell ref="L52:O52"/>
    <mergeCell ref="P52:R52"/>
    <mergeCell ref="L53:O53"/>
    <mergeCell ref="P53:R53"/>
    <mergeCell ref="L54:O54"/>
    <mergeCell ref="P54:R54"/>
    <mergeCell ref="L55:O55"/>
    <mergeCell ref="P55:R55"/>
    <mergeCell ref="L56:O56"/>
    <mergeCell ref="P56:R56"/>
    <mergeCell ref="L57:O57"/>
    <mergeCell ref="P57:R57"/>
    <mergeCell ref="L58:O58"/>
    <mergeCell ref="P58:R58"/>
    <mergeCell ref="L59:O59"/>
    <mergeCell ref="P59:R59"/>
    <mergeCell ref="A81:C81"/>
    <mergeCell ref="D81:G81"/>
    <mergeCell ref="H81:L81"/>
    <mergeCell ref="M81:O81"/>
    <mergeCell ref="P81:R81"/>
    <mergeCell ref="A79:C79"/>
    <mergeCell ref="A80:C80"/>
    <mergeCell ref="H80:L80"/>
    <mergeCell ref="H79:L79"/>
    <mergeCell ref="M80:O80"/>
    <mergeCell ref="M79:O79"/>
    <mergeCell ref="P80:R80"/>
    <mergeCell ref="P79:R79"/>
    <mergeCell ref="D80:G80"/>
    <mergeCell ref="D79:G79"/>
  </mergeCells>
  <conditionalFormatting sqref="B49:J59 L49:R59">
    <cfRule type="containsBlanks" dxfId="0" priority="31">
      <formula>LEN(TRIM(B49))=0</formula>
    </cfRule>
  </conditionalFormatting>
  <printOptions horizontalCentered="1"/>
  <pageMargins left="0.196850393700787" right="0.196850393700787" top="0.196850393700787" bottom="0.59055118110236204" header="0" footer="0.196850393700787"/>
  <pageSetup scale="67" orientation="portrait" r:id="rId1"/>
  <headerFooter alignWithMargins="0">
    <oddFooter>&amp;L&amp;8AE-PSOS-FR-73-E / Rev 1.0
(1-October-2021)&amp;C&amp;1#&amp;"Calibri,Regular"&amp;10&amp;K000000Adient – INTERNAL&amp;R&amp;8Page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3000000}">
          <x14:formula1>
            <xm:f>Adress!$D$2:$D$17</xm:f>
          </x14:formula1>
          <xm:sqref>S1</xm:sqref>
        </x14:dataValidation>
        <x14:dataValidation type="list" allowBlank="1" showInputMessage="1" showErrorMessage="1" xr:uid="{00000000-0002-0000-0100-000005000000}">
          <x14:formula1>
            <xm:f>Adress!$B$2:$B$21</xm:f>
          </x14:formula1>
          <xm:sqref>E42:F43</xm:sqref>
        </x14:dataValidation>
        <x14:dataValidation type="list" allowBlank="1" showInputMessage="1" showErrorMessage="1" xr:uid="{00000000-0002-0000-0100-000009000000}">
          <x14:formula1>
            <xm:f>Adress!$B$2:$B$101</xm:f>
          </x14:formula1>
          <xm:sqref>E40:F41</xm:sqref>
        </x14:dataValidation>
        <x14:dataValidation type="list" allowBlank="1" showInputMessage="1" showErrorMessage="1" xr:uid="{00000000-0002-0000-0100-000004000000}">
          <x14:formula1>
            <xm:f>Adress!$A$2:$A$21</xm:f>
          </x14:formula1>
          <xm:sqref>B49:J59 L49:R59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ADAC-36E9-4A37-8055-9DE1C7F23775}">
  <sheetPr codeName="Tabelle4">
    <pageSetUpPr fitToPage="1"/>
  </sheetPr>
  <dimension ref="A1:K121"/>
  <sheetViews>
    <sheetView zoomScale="70" zoomScaleNormal="70" workbookViewId="0">
      <selection activeCell="C22" sqref="C22"/>
    </sheetView>
  </sheetViews>
  <sheetFormatPr defaultColWidth="9.28515625" defaultRowHeight="15"/>
  <cols>
    <col min="1" max="1" width="8.42578125" bestFit="1" customWidth="1"/>
    <col min="2" max="2" width="16.7109375" customWidth="1"/>
    <col min="3" max="3" width="29" customWidth="1"/>
    <col min="4" max="4" width="27.5703125" customWidth="1"/>
    <col min="5" max="5" width="23.7109375" customWidth="1"/>
    <col min="6" max="6" width="39.28515625" customWidth="1"/>
    <col min="7" max="7" width="23.7109375" customWidth="1"/>
  </cols>
  <sheetData>
    <row r="1" spans="1:11" s="77" customFormat="1" ht="25.5" customHeight="1">
      <c r="A1" s="372" t="s">
        <v>35</v>
      </c>
      <c r="B1" s="373"/>
      <c r="C1" s="373"/>
      <c r="D1" s="373"/>
      <c r="E1" s="373"/>
      <c r="F1" s="373"/>
      <c r="G1" s="374"/>
    </row>
    <row r="2" spans="1:11" s="77" customFormat="1" ht="15.75" customHeight="1">
      <c r="A2" s="375"/>
      <c r="B2" s="376"/>
      <c r="C2" s="376"/>
      <c r="D2" s="376"/>
      <c r="E2" s="376"/>
      <c r="F2" s="376"/>
      <c r="G2" s="377"/>
    </row>
    <row r="3" spans="1:11" s="77" customFormat="1" ht="15.75" customHeight="1">
      <c r="A3" s="375"/>
      <c r="B3" s="376"/>
      <c r="C3" s="376"/>
      <c r="D3" s="376"/>
      <c r="E3" s="376"/>
      <c r="F3" s="376"/>
      <c r="G3" s="377"/>
    </row>
    <row r="4" spans="1:11" ht="15.75">
      <c r="A4" s="378" t="s">
        <v>36</v>
      </c>
      <c r="B4" s="379"/>
      <c r="C4" s="379"/>
      <c r="D4" s="379"/>
      <c r="E4" s="379"/>
      <c r="F4" s="379"/>
      <c r="G4" s="380"/>
    </row>
    <row r="5" spans="1:11" ht="15" customHeight="1">
      <c r="A5" s="381" t="s">
        <v>37</v>
      </c>
      <c r="B5" s="382"/>
      <c r="C5" s="383"/>
      <c r="D5" s="384"/>
      <c r="E5" s="385"/>
      <c r="F5" s="388" t="s">
        <v>38</v>
      </c>
      <c r="G5" s="389"/>
    </row>
    <row r="6" spans="1:11">
      <c r="A6" s="78"/>
      <c r="B6" s="79" t="s">
        <v>39</v>
      </c>
      <c r="C6" s="148">
        <v>0</v>
      </c>
      <c r="D6" s="384"/>
      <c r="E6" s="385"/>
      <c r="F6" s="388"/>
      <c r="G6" s="389"/>
    </row>
    <row r="7" spans="1:11">
      <c r="A7" s="78"/>
      <c r="B7" s="79" t="s">
        <v>40</v>
      </c>
      <c r="C7" s="149">
        <v>0</v>
      </c>
      <c r="D7" s="384"/>
      <c r="E7" s="385"/>
      <c r="F7" s="388"/>
      <c r="G7" s="389"/>
    </row>
    <row r="8" spans="1:11">
      <c r="A8" s="78"/>
      <c r="B8" s="79" t="s">
        <v>41</v>
      </c>
      <c r="C8" s="150">
        <v>0</v>
      </c>
      <c r="D8" s="384"/>
      <c r="E8" s="385"/>
      <c r="F8" s="388"/>
      <c r="G8" s="389"/>
    </row>
    <row r="9" spans="1:11">
      <c r="A9" s="78"/>
      <c r="B9" s="79" t="s">
        <v>42</v>
      </c>
      <c r="C9" s="151">
        <v>0</v>
      </c>
      <c r="D9" s="384"/>
      <c r="E9" s="385"/>
      <c r="F9" s="388"/>
      <c r="G9" s="389"/>
    </row>
    <row r="10" spans="1:11">
      <c r="A10" s="78"/>
      <c r="B10" s="79" t="s">
        <v>43</v>
      </c>
      <c r="C10" s="152">
        <v>0</v>
      </c>
      <c r="D10" s="384"/>
      <c r="E10" s="385"/>
      <c r="F10" s="388"/>
      <c r="G10" s="389"/>
      <c r="K10" s="80"/>
    </row>
    <row r="11" spans="1:11">
      <c r="A11" s="78"/>
      <c r="B11" s="79" t="s">
        <v>44</v>
      </c>
      <c r="C11" s="153">
        <v>0</v>
      </c>
      <c r="D11" s="384"/>
      <c r="E11" s="385"/>
      <c r="F11" s="388"/>
      <c r="G11" s="389"/>
    </row>
    <row r="12" spans="1:11">
      <c r="A12" s="81"/>
      <c r="B12" s="82" t="s">
        <v>45</v>
      </c>
      <c r="C12" s="154">
        <v>0</v>
      </c>
      <c r="D12" s="384"/>
      <c r="E12" s="385"/>
      <c r="F12" s="388"/>
      <c r="G12" s="389"/>
    </row>
    <row r="13" spans="1:11">
      <c r="A13" s="392" t="s">
        <v>46</v>
      </c>
      <c r="B13" s="393"/>
      <c r="C13" s="394"/>
      <c r="D13" s="384"/>
      <c r="E13" s="385"/>
      <c r="F13" s="388"/>
      <c r="G13" s="389"/>
    </row>
    <row r="14" spans="1:11">
      <c r="A14" s="83"/>
      <c r="B14" s="84" t="s">
        <v>47</v>
      </c>
      <c r="C14" s="140"/>
      <c r="D14" s="384"/>
      <c r="E14" s="385"/>
      <c r="F14" s="388"/>
      <c r="G14" s="389"/>
    </row>
    <row r="15" spans="1:11">
      <c r="A15" s="78"/>
      <c r="B15" s="79" t="s">
        <v>48</v>
      </c>
      <c r="C15" s="140"/>
      <c r="D15" s="384"/>
      <c r="E15" s="385"/>
      <c r="F15" s="388"/>
      <c r="G15" s="389"/>
    </row>
    <row r="16" spans="1:11">
      <c r="A16" s="78"/>
      <c r="B16" s="79" t="s">
        <v>49</v>
      </c>
      <c r="C16" s="141"/>
      <c r="D16" s="384"/>
      <c r="E16" s="385"/>
      <c r="F16" s="390"/>
      <c r="G16" s="391"/>
    </row>
    <row r="17" spans="1:10">
      <c r="A17" s="78"/>
      <c r="B17" s="79" t="s">
        <v>50</v>
      </c>
      <c r="C17" s="142"/>
      <c r="D17" s="384"/>
      <c r="E17" s="385"/>
      <c r="F17" s="164"/>
      <c r="G17" s="165"/>
    </row>
    <row r="18" spans="1:10">
      <c r="A18" s="85"/>
      <c r="B18" s="79" t="s">
        <v>51</v>
      </c>
      <c r="C18" s="141"/>
      <c r="D18" s="384"/>
      <c r="E18" s="385"/>
      <c r="F18" s="392" t="s">
        <v>52</v>
      </c>
      <c r="G18" s="407"/>
    </row>
    <row r="19" spans="1:10">
      <c r="A19" s="86"/>
      <c r="B19" s="79" t="s">
        <v>53</v>
      </c>
      <c r="C19" s="143"/>
      <c r="D19" s="384"/>
      <c r="E19" s="385"/>
      <c r="F19" s="87" t="s">
        <v>54</v>
      </c>
      <c r="G19" s="157"/>
    </row>
    <row r="20" spans="1:10">
      <c r="A20" s="86"/>
      <c r="B20" s="79" t="s">
        <v>55</v>
      </c>
      <c r="C20" s="143"/>
      <c r="D20" s="384"/>
      <c r="E20" s="385"/>
      <c r="F20" s="87" t="s">
        <v>56</v>
      </c>
      <c r="G20" s="143"/>
      <c r="H20" s="85"/>
    </row>
    <row r="21" spans="1:10">
      <c r="A21" s="78"/>
      <c r="B21" s="79" t="s">
        <v>57</v>
      </c>
      <c r="C21" s="144"/>
      <c r="D21" s="384"/>
      <c r="E21" s="385"/>
      <c r="F21" s="87" t="s">
        <v>58</v>
      </c>
      <c r="G21" s="143"/>
      <c r="H21" s="85"/>
    </row>
    <row r="22" spans="1:10">
      <c r="A22" s="78"/>
      <c r="B22" s="79" t="s">
        <v>59</v>
      </c>
      <c r="C22" s="145"/>
      <c r="D22" s="384"/>
      <c r="E22" s="385"/>
      <c r="F22" s="87" t="s">
        <v>60</v>
      </c>
      <c r="G22" s="143"/>
      <c r="H22" s="85"/>
    </row>
    <row r="23" spans="1:10">
      <c r="A23" s="78"/>
      <c r="B23" s="79" t="s">
        <v>61</v>
      </c>
      <c r="C23" s="143"/>
      <c r="D23" s="384"/>
      <c r="E23" s="385"/>
      <c r="F23" s="87" t="s">
        <v>62</v>
      </c>
      <c r="G23" s="143"/>
      <c r="H23" s="85"/>
    </row>
    <row r="24" spans="1:10">
      <c r="A24" s="78"/>
      <c r="B24" s="79" t="s">
        <v>63</v>
      </c>
      <c r="C24" s="143"/>
      <c r="D24" s="384"/>
      <c r="E24" s="385"/>
      <c r="F24" s="87" t="s">
        <v>64</v>
      </c>
      <c r="G24" s="143"/>
      <c r="H24" s="163"/>
    </row>
    <row r="25" spans="1:10">
      <c r="A25" s="78"/>
      <c r="B25" s="88" t="s">
        <v>65</v>
      </c>
      <c r="C25" s="146"/>
      <c r="D25" s="384"/>
      <c r="E25" s="385"/>
      <c r="F25" s="87" t="s">
        <v>66</v>
      </c>
      <c r="G25" s="143"/>
      <c r="H25" s="85"/>
    </row>
    <row r="26" spans="1:10">
      <c r="A26" s="78"/>
      <c r="B26" s="79" t="s">
        <v>67</v>
      </c>
      <c r="C26" s="143"/>
      <c r="D26" s="384"/>
      <c r="E26" s="385"/>
      <c r="F26" s="87" t="s">
        <v>68</v>
      </c>
      <c r="G26" s="143"/>
      <c r="H26" s="85"/>
    </row>
    <row r="27" spans="1:10">
      <c r="A27" s="78"/>
      <c r="B27" s="79" t="s">
        <v>69</v>
      </c>
      <c r="C27" s="143"/>
      <c r="D27" s="384"/>
      <c r="E27" s="385"/>
      <c r="F27" s="87" t="s">
        <v>70</v>
      </c>
      <c r="G27" s="143"/>
      <c r="H27" s="85"/>
      <c r="J27" s="89"/>
    </row>
    <row r="28" spans="1:10">
      <c r="A28" s="78"/>
      <c r="B28" s="79" t="s">
        <v>71</v>
      </c>
      <c r="C28" s="147"/>
      <c r="D28" s="384"/>
      <c r="E28" s="385"/>
      <c r="F28" s="87" t="s">
        <v>72</v>
      </c>
      <c r="G28" s="143"/>
      <c r="H28" s="85"/>
      <c r="J28" s="89"/>
    </row>
    <row r="29" spans="1:10">
      <c r="A29" s="392" t="s">
        <v>73</v>
      </c>
      <c r="B29" s="393"/>
      <c r="C29" s="394"/>
      <c r="D29" s="384"/>
      <c r="E29" s="385"/>
      <c r="F29" s="87" t="s">
        <v>74</v>
      </c>
      <c r="G29" s="143"/>
      <c r="H29" s="85"/>
      <c r="J29" s="89"/>
    </row>
    <row r="30" spans="1:10">
      <c r="A30" s="78"/>
      <c r="B30" s="79" t="s">
        <v>75</v>
      </c>
      <c r="C30" s="145"/>
      <c r="D30" s="384"/>
      <c r="E30" s="385"/>
      <c r="F30" s="87" t="s">
        <v>76</v>
      </c>
      <c r="G30" s="143"/>
      <c r="H30" s="85"/>
    </row>
    <row r="31" spans="1:10">
      <c r="A31" s="78"/>
      <c r="B31" s="79" t="s">
        <v>77</v>
      </c>
      <c r="C31" s="143"/>
      <c r="D31" s="384"/>
      <c r="E31" s="385"/>
      <c r="F31" s="87" t="s">
        <v>78</v>
      </c>
      <c r="G31" s="143"/>
      <c r="H31" s="85"/>
    </row>
    <row r="32" spans="1:10">
      <c r="A32" s="78"/>
      <c r="B32" s="79" t="s">
        <v>79</v>
      </c>
      <c r="C32" s="143"/>
      <c r="D32" s="384"/>
      <c r="E32" s="385"/>
      <c r="F32" s="87" t="s">
        <v>80</v>
      </c>
      <c r="G32" s="143"/>
      <c r="H32" s="85"/>
    </row>
    <row r="33" spans="1:8">
      <c r="A33" s="78"/>
      <c r="B33" s="79" t="s">
        <v>81</v>
      </c>
      <c r="C33" s="146"/>
      <c r="D33" s="384"/>
      <c r="E33" s="385"/>
      <c r="F33" s="90" t="s">
        <v>82</v>
      </c>
      <c r="G33" s="143"/>
      <c r="H33" s="85"/>
    </row>
    <row r="34" spans="1:8">
      <c r="A34" s="78"/>
      <c r="B34" s="79" t="s">
        <v>83</v>
      </c>
      <c r="C34" s="143"/>
      <c r="D34" s="384"/>
      <c r="E34" s="385"/>
      <c r="F34" s="87" t="s">
        <v>84</v>
      </c>
      <c r="G34" s="143"/>
      <c r="H34" s="85"/>
    </row>
    <row r="35" spans="1:8" ht="15" customHeight="1">
      <c r="A35" s="78"/>
      <c r="B35" s="79" t="s">
        <v>85</v>
      </c>
      <c r="C35" s="143"/>
      <c r="D35" s="384"/>
      <c r="E35" s="385"/>
      <c r="F35" s="87" t="s">
        <v>86</v>
      </c>
      <c r="G35" s="143"/>
      <c r="H35" s="85"/>
    </row>
    <row r="36" spans="1:8">
      <c r="A36" s="91"/>
      <c r="B36" s="82" t="s">
        <v>87</v>
      </c>
      <c r="C36" s="155"/>
      <c r="D36" s="386"/>
      <c r="E36" s="387"/>
      <c r="F36" s="92" t="s">
        <v>88</v>
      </c>
      <c r="G36" s="158"/>
      <c r="H36" s="85"/>
    </row>
    <row r="37" spans="1:8">
      <c r="A37" s="392" t="s">
        <v>89</v>
      </c>
      <c r="B37" s="393"/>
      <c r="C37" s="383"/>
      <c r="D37" s="392" t="s">
        <v>90</v>
      </c>
      <c r="E37" s="393"/>
      <c r="F37" s="393"/>
      <c r="G37" s="393"/>
      <c r="H37" s="85"/>
    </row>
    <row r="38" spans="1:8">
      <c r="A38" s="78"/>
      <c r="B38" s="93" t="s">
        <v>91</v>
      </c>
      <c r="C38" s="156"/>
      <c r="D38" s="79" t="s">
        <v>92</v>
      </c>
      <c r="E38" s="145"/>
      <c r="F38" s="87" t="s">
        <v>93</v>
      </c>
      <c r="G38" s="159"/>
      <c r="H38" s="85"/>
    </row>
    <row r="39" spans="1:8">
      <c r="A39" s="78"/>
      <c r="B39" s="94" t="s">
        <v>94</v>
      </c>
      <c r="C39" s="146"/>
      <c r="D39" s="95" t="s">
        <v>95</v>
      </c>
      <c r="E39" s="150"/>
      <c r="F39" s="87" t="s">
        <v>96</v>
      </c>
      <c r="G39" s="160"/>
      <c r="H39" s="85"/>
    </row>
    <row r="40" spans="1:8">
      <c r="A40" s="78"/>
      <c r="B40" s="96" t="s">
        <v>97</v>
      </c>
      <c r="C40" s="146"/>
      <c r="D40" s="97" t="s">
        <v>98</v>
      </c>
      <c r="E40" s="162"/>
      <c r="F40" s="98"/>
      <c r="G40" s="161"/>
      <c r="H40" s="85"/>
    </row>
    <row r="41" spans="1:8">
      <c r="A41" s="78"/>
      <c r="B41" s="96" t="s">
        <v>99</v>
      </c>
      <c r="C41" s="146"/>
      <c r="D41" s="395"/>
      <c r="E41" s="396"/>
      <c r="F41" s="396"/>
      <c r="G41" s="397"/>
    </row>
    <row r="42" spans="1:8" ht="15" customHeight="1">
      <c r="A42" s="78"/>
      <c r="B42" s="93" t="s">
        <v>100</v>
      </c>
      <c r="C42" s="155"/>
      <c r="D42" s="398"/>
      <c r="E42" s="399"/>
      <c r="F42" s="399"/>
      <c r="G42" s="400"/>
    </row>
    <row r="43" spans="1:8">
      <c r="A43" s="401" t="s">
        <v>101</v>
      </c>
      <c r="B43" s="402"/>
      <c r="C43" s="403"/>
      <c r="D43" s="395"/>
      <c r="E43" s="396"/>
      <c r="F43" s="396"/>
      <c r="G43" s="397"/>
    </row>
    <row r="44" spans="1:8" ht="15.4" customHeight="1">
      <c r="A44" s="404"/>
      <c r="B44" s="405"/>
      <c r="C44" s="406"/>
      <c r="D44" s="398"/>
      <c r="E44" s="399"/>
      <c r="F44" s="399"/>
      <c r="G44" s="400"/>
      <c r="H44" s="85"/>
    </row>
    <row r="45" spans="1:8">
      <c r="A45" s="110"/>
      <c r="B45" s="99"/>
      <c r="C45" s="99"/>
      <c r="D45" s="100"/>
      <c r="E45" s="100"/>
      <c r="F45" s="371"/>
      <c r="G45" s="371"/>
    </row>
    <row r="46" spans="1:8">
      <c r="A46" s="86"/>
      <c r="B46" s="86"/>
    </row>
    <row r="47" spans="1:8" hidden="1"/>
    <row r="48" spans="1:8" hidden="1">
      <c r="D48" s="101" t="s">
        <v>102</v>
      </c>
    </row>
    <row r="49" spans="2:5" hidden="1">
      <c r="B49" s="101" t="s">
        <v>102</v>
      </c>
      <c r="C49" s="101" t="s">
        <v>102</v>
      </c>
      <c r="D49" s="101" t="s">
        <v>103</v>
      </c>
      <c r="E49" s="102" t="s">
        <v>104</v>
      </c>
    </row>
    <row r="50" spans="2:5" hidden="1">
      <c r="B50" s="101" t="s">
        <v>103</v>
      </c>
      <c r="C50" s="101" t="s">
        <v>103</v>
      </c>
      <c r="D50" s="101" t="s">
        <v>105</v>
      </c>
      <c r="E50" s="102" t="s">
        <v>106</v>
      </c>
    </row>
    <row r="51" spans="2:5" hidden="1">
      <c r="B51" s="101" t="s">
        <v>105</v>
      </c>
      <c r="C51" s="101" t="s">
        <v>105</v>
      </c>
      <c r="D51" s="101" t="s">
        <v>107</v>
      </c>
      <c r="E51" s="102" t="s">
        <v>108</v>
      </c>
    </row>
    <row r="52" spans="2:5" hidden="1">
      <c r="B52" s="101" t="s">
        <v>107</v>
      </c>
      <c r="C52" s="101" t="s">
        <v>107</v>
      </c>
      <c r="D52" s="101" t="s">
        <v>109</v>
      </c>
      <c r="E52" s="102" t="s">
        <v>110</v>
      </c>
    </row>
    <row r="53" spans="2:5" hidden="1">
      <c r="B53" s="101" t="s">
        <v>109</v>
      </c>
      <c r="C53" s="101" t="s">
        <v>109</v>
      </c>
      <c r="D53" s="103" t="s">
        <v>111</v>
      </c>
      <c r="E53" s="102" t="s">
        <v>112</v>
      </c>
    </row>
    <row r="54" spans="2:5" hidden="1">
      <c r="B54" s="101" t="s">
        <v>113</v>
      </c>
      <c r="C54" s="101" t="s">
        <v>113</v>
      </c>
      <c r="D54" s="103" t="s">
        <v>114</v>
      </c>
      <c r="E54" s="102" t="s">
        <v>115</v>
      </c>
    </row>
    <row r="55" spans="2:5" hidden="1">
      <c r="B55" s="101" t="s">
        <v>116</v>
      </c>
      <c r="C55" s="101" t="s">
        <v>116</v>
      </c>
      <c r="D55" s="101"/>
      <c r="E55" s="102" t="s">
        <v>117</v>
      </c>
    </row>
    <row r="56" spans="2:5" hidden="1">
      <c r="B56" s="101" t="s">
        <v>118</v>
      </c>
      <c r="C56" s="101" t="s">
        <v>118</v>
      </c>
      <c r="D56" s="101"/>
      <c r="E56" s="102" t="s">
        <v>119</v>
      </c>
    </row>
    <row r="57" spans="2:5" hidden="1">
      <c r="B57" s="101" t="s">
        <v>120</v>
      </c>
      <c r="C57" s="103" t="s">
        <v>111</v>
      </c>
      <c r="D57" s="103"/>
      <c r="E57" s="102" t="s">
        <v>121</v>
      </c>
    </row>
    <row r="58" spans="2:5" hidden="1">
      <c r="B58" s="103" t="s">
        <v>122</v>
      </c>
      <c r="C58" s="103" t="s">
        <v>114</v>
      </c>
      <c r="E58" s="102"/>
    </row>
    <row r="59" spans="2:5" hidden="1">
      <c r="B59" s="103" t="s">
        <v>111</v>
      </c>
      <c r="E59" s="102"/>
    </row>
    <row r="60" spans="2:5" hidden="1">
      <c r="B60" s="103" t="s">
        <v>114</v>
      </c>
      <c r="E60" s="102"/>
    </row>
    <row r="61" spans="2:5" hidden="1">
      <c r="D61" t="s">
        <v>123</v>
      </c>
      <c r="E61" s="102"/>
    </row>
    <row r="62" spans="2:5" hidden="1">
      <c r="D62" t="s">
        <v>124</v>
      </c>
      <c r="E62" s="102"/>
    </row>
    <row r="63" spans="2:5" hidden="1">
      <c r="B63" s="103"/>
      <c r="E63" s="102"/>
    </row>
    <row r="64" spans="2:5" hidden="1">
      <c r="B64" s="103"/>
    </row>
    <row r="65" spans="2:5" hidden="1"/>
    <row r="66" spans="2:5" hidden="1">
      <c r="E66" t="s">
        <v>125</v>
      </c>
    </row>
    <row r="67" spans="2:5" hidden="1">
      <c r="B67" s="101" t="s">
        <v>126</v>
      </c>
      <c r="C67" s="101" t="s">
        <v>102</v>
      </c>
      <c r="E67" s="102" t="s">
        <v>127</v>
      </c>
    </row>
    <row r="68" spans="2:5" hidden="1">
      <c r="B68" s="101" t="s">
        <v>128</v>
      </c>
      <c r="C68" s="101" t="s">
        <v>129</v>
      </c>
      <c r="E68" s="102" t="s">
        <v>130</v>
      </c>
    </row>
    <row r="69" spans="2:5" hidden="1">
      <c r="B69" s="101"/>
      <c r="C69" s="101" t="s">
        <v>109</v>
      </c>
      <c r="E69" s="102" t="s">
        <v>131</v>
      </c>
    </row>
    <row r="70" spans="2:5" hidden="1">
      <c r="B70" s="101"/>
      <c r="C70" s="101" t="s">
        <v>113</v>
      </c>
      <c r="E70" s="102" t="s">
        <v>132</v>
      </c>
    </row>
    <row r="71" spans="2:5" hidden="1">
      <c r="C71" s="101" t="s">
        <v>116</v>
      </c>
      <c r="E71" s="102" t="s">
        <v>133</v>
      </c>
    </row>
    <row r="72" spans="2:5" hidden="1">
      <c r="C72" s="101" t="s">
        <v>120</v>
      </c>
      <c r="E72" s="102" t="s">
        <v>134</v>
      </c>
    </row>
    <row r="73" spans="2:5" hidden="1">
      <c r="C73" s="103" t="s">
        <v>122</v>
      </c>
    </row>
    <row r="74" spans="2:5" hidden="1">
      <c r="C74" s="103" t="s">
        <v>111</v>
      </c>
    </row>
    <row r="75" spans="2:5" hidden="1">
      <c r="C75" s="103" t="s">
        <v>114</v>
      </c>
      <c r="E75" s="102" t="s">
        <v>135</v>
      </c>
    </row>
    <row r="76" spans="2:5" hidden="1">
      <c r="B76" s="102" t="s">
        <v>136</v>
      </c>
      <c r="E76" s="102" t="s">
        <v>137</v>
      </c>
    </row>
    <row r="77" spans="2:5" hidden="1">
      <c r="B77" s="102" t="s">
        <v>138</v>
      </c>
      <c r="E77" s="102" t="s">
        <v>139</v>
      </c>
    </row>
    <row r="78" spans="2:5" hidden="1">
      <c r="B78" s="102" t="s">
        <v>140</v>
      </c>
      <c r="E78" s="102" t="s">
        <v>141</v>
      </c>
    </row>
    <row r="79" spans="2:5" hidden="1">
      <c r="B79" s="102" t="s">
        <v>142</v>
      </c>
      <c r="E79" s="102" t="s">
        <v>143</v>
      </c>
    </row>
    <row r="80" spans="2:5" hidden="1">
      <c r="B80" s="102" t="s">
        <v>144</v>
      </c>
      <c r="E80" s="102" t="s">
        <v>145</v>
      </c>
    </row>
    <row r="81" spans="2:6" hidden="1">
      <c r="E81" s="102" t="s">
        <v>146</v>
      </c>
    </row>
    <row r="82" spans="2:6" hidden="1">
      <c r="E82" s="102" t="s">
        <v>147</v>
      </c>
    </row>
    <row r="83" spans="2:6" hidden="1">
      <c r="B83" s="102" t="s">
        <v>148</v>
      </c>
      <c r="E83" s="102" t="s">
        <v>149</v>
      </c>
    </row>
    <row r="84" spans="2:6" hidden="1">
      <c r="B84" s="102" t="s">
        <v>150</v>
      </c>
      <c r="E84" s="102" t="s">
        <v>151</v>
      </c>
    </row>
    <row r="85" spans="2:6" hidden="1">
      <c r="B85" s="102" t="s">
        <v>152</v>
      </c>
      <c r="E85" s="102"/>
    </row>
    <row r="86" spans="2:6" hidden="1">
      <c r="E86" s="102"/>
    </row>
    <row r="87" spans="2:6" hidden="1"/>
    <row r="88" spans="2:6" hidden="1"/>
    <row r="89" spans="2:6" hidden="1">
      <c r="E89" s="102" t="s">
        <v>153</v>
      </c>
      <c r="F89" t="s">
        <v>154</v>
      </c>
    </row>
    <row r="90" spans="2:6" hidden="1">
      <c r="B90" s="104">
        <v>1</v>
      </c>
      <c r="E90" s="102" t="s">
        <v>155</v>
      </c>
      <c r="F90" t="s">
        <v>156</v>
      </c>
    </row>
    <row r="91" spans="2:6" hidden="1">
      <c r="B91" s="96" t="s">
        <v>157</v>
      </c>
      <c r="F91" t="s">
        <v>158</v>
      </c>
    </row>
    <row r="92" spans="2:6" hidden="1">
      <c r="B92" s="104">
        <v>2</v>
      </c>
      <c r="F92" t="s">
        <v>159</v>
      </c>
    </row>
    <row r="93" spans="2:6" hidden="1">
      <c r="B93" s="96" t="s">
        <v>160</v>
      </c>
      <c r="E93" s="102" t="s">
        <v>161</v>
      </c>
      <c r="F93" t="s">
        <v>162</v>
      </c>
    </row>
    <row r="94" spans="2:6" hidden="1">
      <c r="B94" s="104">
        <v>4</v>
      </c>
      <c r="E94" s="102" t="s">
        <v>163</v>
      </c>
      <c r="F94" t="s">
        <v>164</v>
      </c>
    </row>
    <row r="95" spans="2:6" hidden="1">
      <c r="B95" s="96" t="s">
        <v>165</v>
      </c>
      <c r="E95" s="102" t="s">
        <v>166</v>
      </c>
      <c r="F95" t="s">
        <v>167</v>
      </c>
    </row>
    <row r="96" spans="2:6" hidden="1">
      <c r="E96" s="102" t="s">
        <v>168</v>
      </c>
      <c r="F96" t="s">
        <v>169</v>
      </c>
    </row>
    <row r="97" spans="2:6" hidden="1">
      <c r="E97" s="102" t="s">
        <v>170</v>
      </c>
      <c r="F97" t="s">
        <v>171</v>
      </c>
    </row>
    <row r="98" spans="2:6" hidden="1">
      <c r="B98" s="102" t="s">
        <v>172</v>
      </c>
      <c r="E98" s="102" t="s">
        <v>173</v>
      </c>
    </row>
    <row r="99" spans="2:6" hidden="1">
      <c r="B99" s="102" t="s">
        <v>174</v>
      </c>
      <c r="E99" s="102" t="s">
        <v>175</v>
      </c>
    </row>
    <row r="100" spans="2:6" hidden="1">
      <c r="B100" s="102" t="s">
        <v>176</v>
      </c>
      <c r="E100" s="102" t="s">
        <v>177</v>
      </c>
    </row>
    <row r="101" spans="2:6" hidden="1">
      <c r="B101" s="102" t="s">
        <v>178</v>
      </c>
    </row>
    <row r="102" spans="2:6" hidden="1">
      <c r="B102" s="102" t="s">
        <v>179</v>
      </c>
    </row>
    <row r="103" spans="2:6" hidden="1">
      <c r="B103" s="102" t="s">
        <v>180</v>
      </c>
    </row>
    <row r="104" spans="2:6" hidden="1"/>
    <row r="105" spans="2:6" hidden="1">
      <c r="D105" s="105" t="s">
        <v>181</v>
      </c>
    </row>
    <row r="106" spans="2:6" hidden="1">
      <c r="B106" s="102" t="s">
        <v>182</v>
      </c>
      <c r="C106" s="106" t="s">
        <v>183</v>
      </c>
      <c r="D106" s="105" t="s">
        <v>184</v>
      </c>
    </row>
    <row r="107" spans="2:6" hidden="1">
      <c r="B107" s="102" t="s">
        <v>185</v>
      </c>
      <c r="C107" s="106" t="s">
        <v>186</v>
      </c>
      <c r="D107" s="105" t="s">
        <v>187</v>
      </c>
    </row>
    <row r="108" spans="2:6" hidden="1">
      <c r="B108" s="102" t="s">
        <v>188</v>
      </c>
      <c r="C108" s="106" t="s">
        <v>189</v>
      </c>
      <c r="D108" s="105" t="s">
        <v>190</v>
      </c>
    </row>
    <row r="109" spans="2:6" hidden="1">
      <c r="B109" s="102" t="s">
        <v>191</v>
      </c>
      <c r="C109" s="106" t="s">
        <v>192</v>
      </c>
      <c r="D109" s="105" t="s">
        <v>193</v>
      </c>
    </row>
    <row r="110" spans="2:6" hidden="1">
      <c r="B110" s="102" t="s">
        <v>194</v>
      </c>
      <c r="C110" s="107" t="s">
        <v>195</v>
      </c>
      <c r="D110" s="108" t="s">
        <v>196</v>
      </c>
    </row>
    <row r="111" spans="2:6" hidden="1">
      <c r="B111" s="102" t="s">
        <v>197</v>
      </c>
      <c r="C111" s="109" t="s">
        <v>198</v>
      </c>
      <c r="D111" s="105" t="s">
        <v>199</v>
      </c>
    </row>
    <row r="112" spans="2:6" hidden="1">
      <c r="B112" s="102" t="s">
        <v>200</v>
      </c>
      <c r="C112" s="106" t="s">
        <v>201</v>
      </c>
      <c r="D112" s="105" t="s">
        <v>202</v>
      </c>
    </row>
    <row r="113" spans="2:3" hidden="1">
      <c r="B113" s="102" t="s">
        <v>203</v>
      </c>
      <c r="C113" s="106" t="s">
        <v>204</v>
      </c>
    </row>
    <row r="114" spans="2:3" hidden="1"/>
    <row r="115" spans="2:3" hidden="1"/>
    <row r="116" spans="2:3" hidden="1"/>
    <row r="117" spans="2:3" hidden="1"/>
    <row r="118" spans="2:3" hidden="1"/>
    <row r="119" spans="2:3" hidden="1"/>
    <row r="120" spans="2:3" hidden="1"/>
    <row r="121" spans="2:3" hidden="1"/>
  </sheetData>
  <mergeCells count="14">
    <mergeCell ref="F45:G45"/>
    <mergeCell ref="A1:G3"/>
    <mergeCell ref="A4:G4"/>
    <mergeCell ref="A5:C5"/>
    <mergeCell ref="D5:E36"/>
    <mergeCell ref="F5:G16"/>
    <mergeCell ref="A13:C13"/>
    <mergeCell ref="A29:C29"/>
    <mergeCell ref="A37:C37"/>
    <mergeCell ref="D37:G37"/>
    <mergeCell ref="D41:G42"/>
    <mergeCell ref="A43:C44"/>
    <mergeCell ref="D43:G44"/>
    <mergeCell ref="F18:G18"/>
  </mergeCells>
  <dataValidations count="16">
    <dataValidation type="list" allowBlank="1" showInputMessage="1" showErrorMessage="1" sqref="C31:C32 G31 G33" xr:uid="{1FF5DA9D-CC96-4FA0-9850-38DCCA0671B6}">
      <formula1>$E$89:$E$90</formula1>
    </dataValidation>
    <dataValidation type="list" allowBlank="1" showInputMessage="1" sqref="C36" xr:uid="{4C27921E-549F-4A41-9771-E36D4AB6B297}">
      <formula1>"No, Yes: fill analysis,Yes fill and warpage analysis,Yes:fill,warpage &amp; cooling anal.,"</formula1>
    </dataValidation>
    <dataValidation type="list" allowBlank="1" prompt="Define or select_x000a_from list" sqref="C24" xr:uid="{6F356981-CA77-4BD1-9689-D47AD7A21C50}">
      <formula1>$E$93:$E$101</formula1>
    </dataValidation>
    <dataValidation type="list" allowBlank="1" showInputMessage="1" error="Only yes or no_x000a_permitted." prompt="Define of the tool trials needs to be done with handling (gripper)." sqref="C40:C41" xr:uid="{F3348DA0-B5A4-4C18-9BA4-3439AA76A35E}">
      <formula1>$E$89:$E$90</formula1>
    </dataValidation>
    <dataValidation type="list" allowBlank="1" showInputMessage="1" error="Only yes or no_x000a_permitted." prompt="Define of the tool needs to be painted." sqref="C28" xr:uid="{073E8943-2D0B-4508-9656-B5DA5322526B}">
      <formula1>$E$89:$E$90</formula1>
    </dataValidation>
    <dataValidation type="list" allowBlank="1" showInputMessage="1" error="Only yes or no_x000a_permitted." prompt="Define or select_x000a_surface finishing" sqref="C26:C27" xr:uid="{7332765B-C382-4D3A-AE28-81B439BAFE41}">
      <formula1>$B$98:$B$104</formula1>
    </dataValidation>
    <dataValidation allowBlank="1" showInputMessage="1" sqref="C21" xr:uid="{88221C0D-BC81-4912-A4EF-0D41C8992148}"/>
    <dataValidation type="list" allowBlank="1" showInputMessage="1" prompt="Select cavity layout" sqref="C22" xr:uid="{9EFE8683-72CC-4F28-ACBE-7CF00176D431}">
      <formula1>$B$90:$B$96</formula1>
    </dataValidation>
    <dataValidation type="list" allowBlank="1" showInputMessage="1" prompt="Select gate concept" sqref="C18" xr:uid="{0EA9862E-F616-4B5A-85CF-AD166209A097}">
      <formula1>$B$76:$B$81</formula1>
    </dataValidation>
    <dataValidation type="list" allowBlank="1" showInputMessage="1" prompt="Select injection concept" sqref="C17" xr:uid="{02E23955-620D-4D6C-8686-6B8A205E64A6}">
      <formula1>$E$75:$E$85</formula1>
    </dataValidation>
    <dataValidation type="list" allowBlank="1" showInputMessage="1" prompt="Select tool concept" sqref="C16" xr:uid="{5824E292-8711-4E4A-A79A-FE13CFBA5C0B}">
      <formula1>$E$66:$E$73</formula1>
    </dataValidation>
    <dataValidation type="list" allowBlank="1" showInputMessage="1" sqref="G39" xr:uid="{E090A387-BD12-45CA-9F36-5D02B0DE19EB}">
      <formula1>$F$89:$F$98</formula1>
    </dataValidation>
    <dataValidation type="list" allowBlank="1" error="Only yes or no_x000a_permitted." sqref="C42 G36" xr:uid="{470C270C-962F-418D-A277-DF60793A85C9}">
      <formula1>$E$89:$E$90</formula1>
    </dataValidation>
    <dataValidation type="list" allowBlank="1" showInputMessage="1" prompt="Select poces type" sqref="C15" xr:uid="{361CEE15-F4B7-4624-B6EF-D3A27E2E399A}">
      <formula1>$E$49:$E$64</formula1>
    </dataValidation>
    <dataValidation type="list" allowBlank="1" showInputMessage="1" error="Only yes or no_x000a_permitted." sqref="C25" xr:uid="{352A73FB-A639-4480-AB15-C0F5CF276940}">
      <formula1>$E$89:$E$90</formula1>
    </dataValidation>
    <dataValidation type="list" allowBlank="1" showInputMessage="1" sqref="C19:C20" xr:uid="{1598D4D2-2DFF-41C6-BED8-E44057494AC7}">
      <formula1>$B$83:$B$87</formula1>
    </dataValidation>
  </dataValidations>
  <hyperlinks>
    <hyperlink ref="D109" r:id="rId1" xr:uid="{8E7422F8-8E2A-475E-BDE4-53167C9E2110}"/>
    <hyperlink ref="D110" r:id="rId2" xr:uid="{A992782C-C152-40DB-B95F-7BE5B3F15727}"/>
    <hyperlink ref="D111" r:id="rId3" xr:uid="{9FF58D15-DD62-487B-8235-CFE52873E76B}"/>
    <hyperlink ref="D105" r:id="rId4" xr:uid="{B0B0A4A5-0C70-45E5-BC4D-A0C766E9CD77}"/>
    <hyperlink ref="D106" r:id="rId5" xr:uid="{24F92F99-AA48-4E7D-9A4C-E92D19255276}"/>
    <hyperlink ref="D107" r:id="rId6" xr:uid="{161FF2FD-7C26-403A-B8F1-8867459B3FEC}"/>
    <hyperlink ref="D108" r:id="rId7" xr:uid="{BA47B06B-AB09-48E2-99A9-C51B5E76D4DD}"/>
    <hyperlink ref="D112" r:id="rId8" xr:uid="{E077128E-C8A2-46A6-B13D-871C18F9CBF9}"/>
  </hyperlinks>
  <printOptions horizontalCentered="1"/>
  <pageMargins left="0.196850393700787" right="0.196850393700787" top="0.196850393700787" bottom="0.59055118110236204" header="0" footer="0.196850393700787"/>
  <pageSetup scale="58" orientation="portrait" r:id="rId9"/>
  <headerFooter alignWithMargins="0">
    <oddFooter>&amp;L&amp;8AE-PSOS-FR-73-E / Rev 1.0
(1-October-2021)&amp;C&amp;1#&amp;"Calibri,Regular"&amp;10&amp;K000000Adient – INTERNAL&amp;R&amp;8Page &amp;P of &amp;N</oddFooter>
  </headerFooter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R101"/>
  <sheetViews>
    <sheetView zoomScale="80" zoomScaleNormal="80" workbookViewId="0">
      <selection activeCell="H20" sqref="H20"/>
    </sheetView>
  </sheetViews>
  <sheetFormatPr defaultColWidth="9.140625" defaultRowHeight="15"/>
  <cols>
    <col min="1" max="1" width="21" customWidth="1"/>
    <col min="2" max="2" width="4.140625" customWidth="1"/>
    <col min="4" max="4" width="9.28515625" bestFit="1" customWidth="1"/>
    <col min="5" max="5" width="16.28515625" bestFit="1" customWidth="1"/>
    <col min="6" max="6" width="8.42578125" bestFit="1" customWidth="1"/>
    <col min="7" max="7" width="11.7109375" bestFit="1" customWidth="1"/>
    <col min="8" max="8" width="23.7109375" bestFit="1" customWidth="1"/>
    <col min="9" max="9" width="27.28515625" bestFit="1" customWidth="1"/>
    <col min="10" max="10" width="23.85546875" style="75" bestFit="1" customWidth="1"/>
    <col min="11" max="11" width="20.5703125" bestFit="1" customWidth="1"/>
    <col min="12" max="12" width="14.140625" bestFit="1" customWidth="1"/>
    <col min="13" max="13" width="49.7109375" bestFit="1" customWidth="1"/>
    <col min="14" max="14" width="28.42578125" bestFit="1" customWidth="1"/>
    <col min="15" max="15" width="24.42578125" bestFit="1" customWidth="1"/>
    <col min="16" max="16" width="20.5703125" bestFit="1" customWidth="1"/>
    <col min="17" max="17" width="10.28515625" bestFit="1" customWidth="1"/>
    <col min="18" max="18" width="49.28515625" bestFit="1" customWidth="1"/>
  </cols>
  <sheetData>
    <row r="1" spans="1:18" ht="15.75" thickBot="1">
      <c r="D1" t="s">
        <v>205</v>
      </c>
      <c r="E1" t="s">
        <v>206</v>
      </c>
      <c r="F1" t="s">
        <v>207</v>
      </c>
      <c r="G1" t="s">
        <v>208</v>
      </c>
      <c r="H1" t="s">
        <v>209</v>
      </c>
      <c r="I1" s="60" t="s">
        <v>210</v>
      </c>
      <c r="J1" s="36" t="s">
        <v>31</v>
      </c>
      <c r="K1" s="36" t="s">
        <v>32</v>
      </c>
      <c r="L1" s="37" t="s">
        <v>33</v>
      </c>
      <c r="M1" s="36" t="s">
        <v>34</v>
      </c>
      <c r="N1" s="60" t="s">
        <v>211</v>
      </c>
      <c r="O1" s="36" t="s">
        <v>31</v>
      </c>
      <c r="P1" s="36" t="s">
        <v>32</v>
      </c>
      <c r="Q1" s="37" t="s">
        <v>33</v>
      </c>
      <c r="R1" s="36" t="s">
        <v>34</v>
      </c>
    </row>
    <row r="2" spans="1:18" ht="15.75">
      <c r="A2" s="65" t="str">
        <f>IF(STAMPING_Fineblanking!$S$1=$D$2,Language!B42,IF(STAMPING_Fineblanking!$S$1=$D$3,Language!C42,IF(STAMPING_Fineblanking!$S$1=$D$4,Language!D42,IF(STAMPING_Fineblanking!$S$1=$D$5,Language!E42,IF(STAMPING_Fineblanking!$S$1=$D$6,Language!F42,IF(STAMPING_Fineblanking!$S$1=$D$7,Language!G42,IF(STAMPING_Fineblanking!$S$1=$D$8,Language!H42,IF(STAMPING_Fineblanking!$S$1=$D$9,Language!I42,IF(STAMPING_Fineblanking!$S$1=$D$10,Language!J42,IF(STAMPING_Fineblanking!$S$1=$D$11,Language!K42,IF(STAMPING_Fineblanking!$S$1=$D$12,Language!L42,IF(STAMPING_Fineblanking!$S$1=$D$13,Language!M42,IF(STAMPING_Fineblanking!$S$1=$D$14,Language!N42,IF(STAMPING_Fineblanking!$S$1=$D$15,Language!O42,IF(STAMPING_Fineblanking!$S$1=$D$16,Language!P42,IF(STAMPING_Fineblanking!$S$1=$D$17,Language!Q42,))))))))))))))))</f>
        <v>BENDING / Biegen 1</v>
      </c>
      <c r="B2" s="66">
        <v>1</v>
      </c>
      <c r="C2" s="67"/>
      <c r="D2" s="68" t="str">
        <f>Language!B1</f>
        <v>German</v>
      </c>
      <c r="E2" s="69" t="s">
        <v>212</v>
      </c>
      <c r="F2" s="67" t="s">
        <v>213</v>
      </c>
      <c r="G2" s="67" t="s">
        <v>214</v>
      </c>
      <c r="H2" s="67"/>
      <c r="I2" s="70"/>
      <c r="J2" s="70"/>
      <c r="K2" s="70"/>
      <c r="L2" s="71"/>
      <c r="M2" s="70"/>
      <c r="N2" s="72"/>
      <c r="O2" s="73"/>
      <c r="P2" s="72"/>
      <c r="Q2" s="74"/>
      <c r="R2" s="72"/>
    </row>
    <row r="3" spans="1:18" ht="15.75">
      <c r="A3" s="10" t="str">
        <f>IF(STAMPING_Fineblanking!$S$1=$D$2,Language!B43,IF(STAMPING_Fineblanking!$S$1=$D$3,Language!C43,IF(STAMPING_Fineblanking!$S$1=$D$4,Language!D43,IF(STAMPING_Fineblanking!$S$1=$D$5,Language!E43,IF(STAMPING_Fineblanking!$S$1=$D$6,Language!F43,IF(STAMPING_Fineblanking!$S$1=$D$7,Language!G43,IF(STAMPING_Fineblanking!$S$1=$D$8,Language!H43,IF(STAMPING_Fineblanking!$S$1=$D$9,Language!I43,IF(STAMPING_Fineblanking!$S$1=$D$10,Language!J43,IF(STAMPING_Fineblanking!$S$1=$D$11,Language!K43,IF(STAMPING_Fineblanking!$S$1=$D$12,Language!L43,IF(STAMPING_Fineblanking!$S$1=$D$13,Language!M43,IF(STAMPING_Fineblanking!$S$1=$D$14,Language!N43,IF(STAMPING_Fineblanking!$S$1=$D$15,Language!O43,IF(STAMPING_Fineblanking!$S$1=$D$16,Language!P43,IF(STAMPING_Fineblanking!$S$1=$D$17,Language!Q43,))))))))))))))))</f>
        <v>FLANGING / Kontur biegen 2</v>
      </c>
      <c r="B3" s="11">
        <v>2</v>
      </c>
      <c r="C3" s="8"/>
      <c r="D3" s="12" t="str">
        <f>Language!C1</f>
        <v>Polisch</v>
      </c>
      <c r="E3" s="8" t="s">
        <v>215</v>
      </c>
      <c r="F3" s="8" t="s">
        <v>216</v>
      </c>
      <c r="G3" s="8" t="s">
        <v>217</v>
      </c>
      <c r="H3" s="8"/>
      <c r="I3" s="36"/>
      <c r="J3" s="36"/>
      <c r="K3" s="61"/>
      <c r="L3" s="37"/>
      <c r="M3" s="36"/>
      <c r="N3" s="61"/>
      <c r="O3" s="61"/>
      <c r="P3" s="61"/>
      <c r="Q3" s="62"/>
      <c r="R3" s="61"/>
    </row>
    <row r="4" spans="1:18" ht="18.75">
      <c r="A4" s="11" t="str">
        <f>IF(STAMPING_Fineblanking!$S$1=$D$2,Language!B44,IF(STAMPING_Fineblanking!$S$1=$D$3,Language!C44,IF(STAMPING_Fineblanking!$S$1=$D$4,Language!D44,IF(STAMPING_Fineblanking!$S$1=$D$5,Language!E44,IF(STAMPING_Fineblanking!$S$1=$D$6,Language!F44,IF(STAMPING_Fineblanking!$S$1=$D$7,Language!G44,IF(STAMPING_Fineblanking!$S$1=$D$8,Language!H44,IF(STAMPING_Fineblanking!$S$1=$D$9,Language!I44,IF(STAMPING_Fineblanking!$S$1=$D$10,Language!J44,IF(STAMPING_Fineblanking!$S$1=$D$11,Language!K44,IF(STAMPING_Fineblanking!$S$1=$D$12,Language!L44,IF(STAMPING_Fineblanking!$S$1=$D$13,Language!M44,IF(STAMPING_Fineblanking!$S$1=$D$14,Language!N44,IF(STAMPING_Fineblanking!$S$1=$D$15,Language!O44,IF(STAMPING_Fineblanking!$S$1=$D$16,Language!P44,IF(STAMPING_Fineblanking!$S$1=$D$17,Language!Q44,))))))))))))))))</f>
        <v>CURLING / Rollbiegen 3</v>
      </c>
      <c r="B4" s="11">
        <v>3</v>
      </c>
      <c r="C4" s="8"/>
      <c r="D4" s="12" t="str">
        <f>Language!D1</f>
        <v>Türkçe</v>
      </c>
      <c r="E4" s="7"/>
      <c r="F4" s="8"/>
      <c r="G4" s="8" t="s">
        <v>218</v>
      </c>
      <c r="H4" s="8"/>
      <c r="I4" s="36"/>
      <c r="J4" s="36"/>
      <c r="K4" s="36"/>
      <c r="L4" s="37"/>
      <c r="M4" s="36"/>
      <c r="N4" s="61"/>
      <c r="O4" s="61"/>
      <c r="P4" s="61"/>
      <c r="Q4" s="62"/>
      <c r="R4" s="61"/>
    </row>
    <row r="5" spans="1:18" ht="18.75">
      <c r="A5" s="11" t="str">
        <f>IF(STAMPING_Fineblanking!$S$1=$D$2,Language!B45,IF(STAMPING_Fineblanking!$S$1=$D$3,Language!C45,IF(STAMPING_Fineblanking!$S$1=$D$4,Language!D45,IF(STAMPING_Fineblanking!$S$1=$D$5,Language!E45,IF(STAMPING_Fineblanking!$S$1=$D$6,Language!F45,IF(STAMPING_Fineblanking!$S$1=$D$7,Language!G45,IF(STAMPING_Fineblanking!$S$1=$D$8,Language!H45,IF(STAMPING_Fineblanking!$S$1=$D$9,Language!I45,IF(STAMPING_Fineblanking!$S$1=$D$10,Language!J45,IF(STAMPING_Fineblanking!$S$1=$D$11,Language!K45,IF(STAMPING_Fineblanking!$S$1=$D$12,Language!L45,IF(STAMPING_Fineblanking!$S$1=$D$13,Language!M45,IF(STAMPING_Fineblanking!$S$1=$D$14,Language!N45,IF(STAMPING_Fineblanking!$S$1=$D$15,Language!O45,IF(STAMPING_Fineblanking!$S$1=$D$16,Language!P45,IF(STAMPING_Fineblanking!$S$1=$D$17,Language!Q45,))))))))))))))))</f>
        <v>HEMMIMMG / Falzen 4</v>
      </c>
      <c r="B5" s="11">
        <v>4</v>
      </c>
      <c r="C5" s="7"/>
      <c r="D5" s="12" t="str">
        <f>Language!E1</f>
        <v>Spanish</v>
      </c>
      <c r="E5" s="7"/>
      <c r="F5" s="7"/>
      <c r="G5" s="8" t="s">
        <v>219</v>
      </c>
      <c r="H5" s="23"/>
      <c r="I5" s="36"/>
      <c r="J5" s="36"/>
      <c r="K5" s="61"/>
      <c r="L5" s="37"/>
      <c r="M5" s="38"/>
      <c r="N5" s="61"/>
      <c r="O5" s="31"/>
      <c r="P5" s="61"/>
      <c r="Q5" s="62"/>
      <c r="R5" s="61"/>
    </row>
    <row r="6" spans="1:18" ht="18.75">
      <c r="A6" s="11" t="str">
        <f>IF(STAMPING_Fineblanking!$S$1=$D$2,Language!B46,IF(STAMPING_Fineblanking!$S$1=$D$3,Language!C46,IF(STAMPING_Fineblanking!$S$1=$D$4,Language!D46,IF(STAMPING_Fineblanking!$S$1=$D$5,Language!E46,IF(STAMPING_Fineblanking!$S$1=$D$6,Language!F46,IF(STAMPING_Fineblanking!$S$1=$D$7,Language!G46,IF(STAMPING_Fineblanking!$S$1=$D$8,Language!H46,IF(STAMPING_Fineblanking!$S$1=$D$9,Language!I46,IF(STAMPING_Fineblanking!$S$1=$D$10,Language!J46,IF(STAMPING_Fineblanking!$S$1=$D$11,Language!K46,IF(STAMPING_Fineblanking!$S$1=$D$12,Language!L46,IF(STAMPING_Fineblanking!$S$1=$D$13,Language!M46,IF(STAMPING_Fineblanking!$S$1=$D$14,Language!N46,IF(STAMPING_Fineblanking!$S$1=$D$15,Language!O46,IF(STAMPING_Fineblanking!$S$1=$D$16,Language!P46,IF(STAMPING_Fineblanking!$S$1=$D$17,Language!Q46,))))))))))))))))</f>
        <v>EMBOSSING / Sicken,Töpfe 5</v>
      </c>
      <c r="B6" s="11">
        <v>5</v>
      </c>
      <c r="C6" s="7"/>
      <c r="D6" s="12" t="str">
        <f>Language!F1</f>
        <v>中文</v>
      </c>
      <c r="E6" s="7"/>
      <c r="F6" s="7"/>
      <c r="G6" s="8" t="s">
        <v>220</v>
      </c>
      <c r="H6" s="8"/>
      <c r="I6" s="36"/>
      <c r="J6" s="36"/>
      <c r="K6" s="61"/>
      <c r="L6" s="37"/>
      <c r="M6" s="36"/>
      <c r="N6" s="61"/>
      <c r="O6" s="31"/>
      <c r="P6" s="61"/>
      <c r="Q6" s="62"/>
      <c r="R6" s="61"/>
    </row>
    <row r="7" spans="1:18" ht="18.75">
      <c r="A7" s="16" t="str">
        <f>IF(STAMPING_Fineblanking!$S$1=$D$2,Language!B47,IF(STAMPING_Fineblanking!$S$1=$D$3,Language!C47,IF(STAMPING_Fineblanking!$S$1=$D$4,Language!D47,IF(STAMPING_Fineblanking!$S$1=$D$5,Language!E47,IF(STAMPING_Fineblanking!$S$1=$D$6,Language!F47,IF(STAMPING_Fineblanking!$S$1=$D$7,Language!G47,IF(STAMPING_Fineblanking!$S$1=$D$8,Language!H47,IF(STAMPING_Fineblanking!$S$1=$D$9,Language!I47,IF(STAMPING_Fineblanking!$S$1=$D$10,Language!J47,IF(STAMPING_Fineblanking!$S$1=$D$11,Language!K47,IF(STAMPING_Fineblanking!$S$1=$D$12,Language!L47,IF(STAMPING_Fineblanking!$S$1=$D$13,Language!M47,IF(STAMPING_Fineblanking!$S$1=$D$14,Language!N47,IF(STAMPING_Fineblanking!$S$1=$D$15,Language!O47,IF(STAMPING_Fineblanking!$S$1=$D$16,Language!P47,IF(STAMPING_Fineblanking!$S$1=$D$17,Language!Q47,))))))))))))))))</f>
        <v>DRAW / Ziehen 6</v>
      </c>
      <c r="B7" s="11">
        <v>6</v>
      </c>
      <c r="C7" s="7"/>
      <c r="D7" s="12">
        <f>Language!G1</f>
        <v>4</v>
      </c>
      <c r="E7" s="7"/>
      <c r="F7" s="7"/>
      <c r="G7" s="7"/>
      <c r="H7" s="8"/>
      <c r="I7" s="36"/>
      <c r="J7" s="36"/>
      <c r="K7" s="36"/>
      <c r="L7" s="37"/>
      <c r="M7" s="36"/>
      <c r="N7" s="61"/>
      <c r="O7" s="31"/>
      <c r="P7" s="61"/>
      <c r="Q7" s="62"/>
      <c r="R7" s="61"/>
    </row>
    <row r="8" spans="1:18" ht="18.75">
      <c r="A8" s="16" t="str">
        <f>IF(STAMPING_Fineblanking!$S$1=$D$2,Language!B48,IF(STAMPING_Fineblanking!$S$1=$D$3,Language!C48,IF(STAMPING_Fineblanking!$S$1=$D$4,Language!D48,IF(STAMPING_Fineblanking!$S$1=$D$5,Language!E48,IF(STAMPING_Fineblanking!$S$1=$D$6,Language!F48,IF(STAMPING_Fineblanking!$S$1=$D$7,Language!G48,IF(STAMPING_Fineblanking!$S$1=$D$8,Language!H48,IF(STAMPING_Fineblanking!$S$1=$D$9,Language!I48,IF(STAMPING_Fineblanking!$S$1=$D$10,Language!J48,IF(STAMPING_Fineblanking!$S$1=$D$11,Language!K48,IF(STAMPING_Fineblanking!$S$1=$D$12,Language!L48,IF(STAMPING_Fineblanking!$S$1=$D$13,Language!M48,IF(STAMPING_Fineblanking!$S$1=$D$14,Language!N48,IF(STAMPING_Fineblanking!$S$1=$D$15,Language!O48,IF(STAMPING_Fineblanking!$S$1=$D$16,Language!P48,IF(STAMPING_Fineblanking!$S$1=$D$17,Language!Q48,))))))))))))))))</f>
        <v>COIN / Prägen 7</v>
      </c>
      <c r="B8" s="11">
        <v>7</v>
      </c>
      <c r="C8" s="7"/>
      <c r="D8" s="12">
        <f>Language!H1</f>
        <v>5</v>
      </c>
      <c r="E8" s="7"/>
      <c r="F8" s="7"/>
      <c r="G8" s="7"/>
      <c r="H8" s="8"/>
      <c r="I8" s="36"/>
      <c r="J8" s="36"/>
      <c r="K8" s="36"/>
      <c r="L8" s="37"/>
      <c r="M8" s="36"/>
      <c r="N8" s="61"/>
      <c r="O8" s="31"/>
      <c r="P8" s="61"/>
      <c r="Q8" s="62"/>
      <c r="R8" s="61"/>
    </row>
    <row r="9" spans="1:18" ht="18.75">
      <c r="A9" s="16" t="str">
        <f>IF(STAMPING_Fineblanking!$S$1=$D$2,Language!B49,IF(STAMPING_Fineblanking!$S$1=$D$3,Language!C49,IF(STAMPING_Fineblanking!$S$1=$D$4,Language!D49,IF(STAMPING_Fineblanking!$S$1=$D$5,Language!E49,IF(STAMPING_Fineblanking!$S$1=$D$6,Language!F49,IF(STAMPING_Fineblanking!$S$1=$D$7,Language!G49,IF(STAMPING_Fineblanking!$S$1=$D$8,Language!H49,IF(STAMPING_Fineblanking!$S$1=$D$9,Language!I49,IF(STAMPING_Fineblanking!$S$1=$D$10,Language!J49,IF(STAMPING_Fineblanking!$S$1=$D$11,Language!K49,IF(STAMPING_Fineblanking!$S$1=$D$12,Language!L49,IF(STAMPING_Fineblanking!$S$1=$D$13,Language!M49,IF(STAMPING_Fineblanking!$S$1=$D$14,Language!N49,IF(STAMPING_Fineblanking!$S$1=$D$15,Language!O49,IF(STAMPING_Fineblanking!$S$1=$D$16,Language!P49,IF(STAMPING_Fineblanking!$S$1=$D$17,Language!Q49,))))))))))))))))</f>
        <v>EXTRUDING / Durchzug 8</v>
      </c>
      <c r="B9" s="11">
        <v>8</v>
      </c>
      <c r="C9" s="7"/>
      <c r="D9" s="12">
        <f>Language!I1</f>
        <v>6</v>
      </c>
      <c r="E9" s="7"/>
      <c r="F9" s="7"/>
      <c r="G9" s="7"/>
      <c r="H9" s="8"/>
      <c r="I9" s="36"/>
      <c r="J9" s="36"/>
      <c r="K9" s="61"/>
      <c r="L9" s="37"/>
      <c r="M9" s="36"/>
      <c r="N9" s="61"/>
      <c r="O9" s="61"/>
      <c r="P9" s="61"/>
      <c r="Q9" s="62"/>
      <c r="R9" s="61"/>
    </row>
    <row r="10" spans="1:18" ht="18.75">
      <c r="A10" s="16" t="str">
        <f>IF(STAMPING_Fineblanking!$S$1=$D$2,Language!B50,IF(STAMPING_Fineblanking!$S$1=$D$3,Language!C50,IF(STAMPING_Fineblanking!$S$1=$D$4,Language!D50,IF(STAMPING_Fineblanking!$S$1=$D$5,Language!E50,IF(STAMPING_Fineblanking!$S$1=$D$6,Language!F50,IF(STAMPING_Fineblanking!$S$1=$D$7,Language!G50,IF(STAMPING_Fineblanking!$S$1=$D$8,Language!H50,IF(STAMPING_Fineblanking!$S$1=$D$9,Language!I50,IF(STAMPING_Fineblanking!$S$1=$D$10,Language!J50,IF(STAMPING_Fineblanking!$S$1=$D$11,Language!K50,IF(STAMPING_Fineblanking!$S$1=$D$12,Language!L50,IF(STAMPING_Fineblanking!$S$1=$D$13,Language!M50,IF(STAMPING_Fineblanking!$S$1=$D$14,Language!N50,IF(STAMPING_Fineblanking!$S$1=$D$15,Language!O50,IF(STAMPING_Fineblanking!$S$1=$D$16,Language!P50,IF(STAMPING_Fineblanking!$S$1=$D$17,Language!Q50,))))))))))))))))</f>
        <v>IRONING / Fließpressen 9</v>
      </c>
      <c r="B10" s="11">
        <v>9</v>
      </c>
      <c r="C10" s="7"/>
      <c r="D10" s="12">
        <f>Language!J1</f>
        <v>7</v>
      </c>
      <c r="E10" s="7"/>
      <c r="F10" s="7"/>
      <c r="G10" s="7"/>
      <c r="H10" s="8"/>
      <c r="I10" s="61"/>
      <c r="J10" s="61"/>
      <c r="K10" s="61"/>
      <c r="L10" s="62"/>
      <c r="M10" s="61"/>
      <c r="N10" s="31"/>
      <c r="O10" s="31"/>
      <c r="P10" s="31"/>
      <c r="Q10" s="62"/>
      <c r="R10" s="61"/>
    </row>
    <row r="11" spans="1:18" ht="18.75">
      <c r="A11" s="16" t="str">
        <f>IF(STAMPING_Fineblanking!$S$1=$D$2,Language!B51,IF(STAMPING_Fineblanking!$S$1=$D$3,Language!C51,IF(STAMPING_Fineblanking!$S$1=$D$4,Language!D51,IF(STAMPING_Fineblanking!$S$1=$D$5,Language!E51,IF(STAMPING_Fineblanking!$S$1=$D$6,Language!F51,IF(STAMPING_Fineblanking!$S$1=$D$7,Language!G51,IF(STAMPING_Fineblanking!$S$1=$D$8,Language!H51,IF(STAMPING_Fineblanking!$S$1=$D$9,Language!I51,IF(STAMPING_Fineblanking!$S$1=$D$10,Language!J51,IF(STAMPING_Fineblanking!$S$1=$D$11,Language!K51,IF(STAMPING_Fineblanking!$S$1=$D$12,Language!L51,IF(STAMPING_Fineblanking!$S$1=$D$13,Language!M51,IF(STAMPING_Fineblanking!$S$1=$D$14,Language!N51,IF(STAMPING_Fineblanking!$S$1=$D$15,Language!O51,IF(STAMPING_Fineblanking!$S$1=$D$16,Language!P51,IF(STAMPING_Fineblanking!$S$1=$D$17,Language!Q51,))))))))))))))))</f>
        <v>DEAD HITTING / Stempel in Loch 10</v>
      </c>
      <c r="B11" s="11">
        <v>10</v>
      </c>
      <c r="C11" s="7"/>
      <c r="D11" s="12">
        <f>Language!K1</f>
        <v>8</v>
      </c>
      <c r="E11" s="7"/>
      <c r="F11" s="7"/>
      <c r="G11" s="7"/>
      <c r="H11" s="8"/>
      <c r="I11" s="36"/>
      <c r="J11" s="36"/>
      <c r="K11" s="61"/>
      <c r="L11" s="37"/>
      <c r="M11" s="36"/>
      <c r="N11" s="61"/>
      <c r="O11" s="61"/>
      <c r="P11" s="61"/>
      <c r="Q11" s="62"/>
      <c r="R11" s="61"/>
    </row>
    <row r="12" spans="1:18" ht="18.75">
      <c r="A12" s="16" t="str">
        <f>IF(STAMPING_Fineblanking!$S$1=$D$2,Language!B52,IF(STAMPING_Fineblanking!$S$1=$D$3,Language!C52,IF(STAMPING_Fineblanking!$S$1=$D$4,Language!D52,IF(STAMPING_Fineblanking!$S$1=$D$5,Language!E52,IF(STAMPING_Fineblanking!$S$1=$D$6,Language!F52,IF(STAMPING_Fineblanking!$S$1=$D$7,Language!G52,IF(STAMPING_Fineblanking!$S$1=$D$8,Language!H52,IF(STAMPING_Fineblanking!$S$1=$D$9,Language!I52,IF(STAMPING_Fineblanking!$S$1=$D$10,Language!J52,IF(STAMPING_Fineblanking!$S$1=$D$11,Language!K52,IF(STAMPING_Fineblanking!$S$1=$D$12,Language!L52,IF(STAMPING_Fineblanking!$S$1=$D$13,Language!M52,IF(STAMPING_Fineblanking!$S$1=$D$14,Language!N52,IF(STAMPING_Fineblanking!$S$1=$D$15,Language!O52,IF(STAMPING_Fineblanking!$S$1=$D$16,Language!P52,IF(STAMPING_Fineblanking!$S$1=$D$17,Language!Q52,))))))))))))))))</f>
        <v>CUTTING / Schneiden 11</v>
      </c>
      <c r="B12" s="11">
        <v>11</v>
      </c>
      <c r="C12" s="7"/>
      <c r="D12" s="12">
        <f>Language!L1</f>
        <v>9</v>
      </c>
      <c r="E12" s="7"/>
      <c r="F12" s="7"/>
      <c r="G12" s="7"/>
      <c r="H12" s="8"/>
      <c r="I12" s="61"/>
      <c r="J12" s="61"/>
      <c r="K12" s="61"/>
      <c r="L12" s="62"/>
      <c r="M12" s="61"/>
      <c r="N12" s="61"/>
      <c r="O12" s="61"/>
      <c r="P12" s="61"/>
      <c r="Q12" s="62"/>
      <c r="R12" s="61"/>
    </row>
    <row r="13" spans="1:18" ht="18.75">
      <c r="A13" s="16" t="str">
        <f>IF(STAMPING_Fineblanking!$S$1=$D$2,Language!B53,IF(STAMPING_Fineblanking!$S$1=$D$3,Language!C53,IF(STAMPING_Fineblanking!$S$1=$D$4,Language!D53,IF(STAMPING_Fineblanking!$S$1=$D$5,Language!E53,IF(STAMPING_Fineblanking!$S$1=$D$6,Language!F53,IF(STAMPING_Fineblanking!$S$1=$D$7,Language!G53,IF(STAMPING_Fineblanking!$S$1=$D$8,Language!H53,IF(STAMPING_Fineblanking!$S$1=$D$9,Language!I53,IF(STAMPING_Fineblanking!$S$1=$D$10,Language!J53,IF(STAMPING_Fineblanking!$S$1=$D$11,Language!K53,IF(STAMPING_Fineblanking!$S$1=$D$12,Language!L53,IF(STAMPING_Fineblanking!$S$1=$D$13,Language!M53,IF(STAMPING_Fineblanking!$S$1=$D$14,Language!N53,IF(STAMPING_Fineblanking!$S$1=$D$15,Language!O53,IF(STAMPING_Fineblanking!$S$1=$D$16,Language!P53,IF(STAMPING_Fineblanking!$S$1=$D$17,Language!Q53,))))))))))))))))</f>
        <v>PIERCING / Lochen 12</v>
      </c>
      <c r="B13" s="11">
        <v>12</v>
      </c>
      <c r="C13" s="7"/>
      <c r="D13" s="12">
        <f>Language!M1</f>
        <v>10</v>
      </c>
      <c r="E13" s="7"/>
      <c r="F13" s="7"/>
      <c r="G13" s="7"/>
      <c r="H13" s="2"/>
      <c r="I13" s="63"/>
      <c r="J13" s="63"/>
      <c r="K13" s="63"/>
      <c r="L13" s="64"/>
      <c r="M13" s="63"/>
      <c r="N13" s="61"/>
      <c r="O13" s="61"/>
      <c r="P13" s="61"/>
      <c r="Q13" s="62"/>
      <c r="R13" s="61"/>
    </row>
    <row r="14" spans="1:18" ht="18.75">
      <c r="A14" s="16" t="str">
        <f>IF(STAMPING_Fineblanking!$S$1=$D$2,Language!B54,IF(STAMPING_Fineblanking!$S$1=$D$3,Language!C54,IF(STAMPING_Fineblanking!$S$1=$D$4,Language!D54,IF(STAMPING_Fineblanking!$S$1=$D$5,Language!E54,IF(STAMPING_Fineblanking!$S$1=$D$6,Language!F54,IF(STAMPING_Fineblanking!$S$1=$D$7,Language!G54,IF(STAMPING_Fineblanking!$S$1=$D$8,Language!H54,IF(STAMPING_Fineblanking!$S$1=$D$9,Language!I54,IF(STAMPING_Fineblanking!$S$1=$D$10,Language!J54,IF(STAMPING_Fineblanking!$S$1=$D$11,Language!K54,IF(STAMPING_Fineblanking!$S$1=$D$12,Language!L54,IF(STAMPING_Fineblanking!$S$1=$D$13,Language!M54,IF(STAMPING_Fineblanking!$S$1=$D$14,Language!N54,IF(STAMPING_Fineblanking!$S$1=$D$15,Language!O54,IF(STAMPING_Fineblanking!$S$1=$D$16,Language!P54,IF(STAMPING_Fineblanking!$S$1=$D$17,Language!Q54,))))))))))))))))</f>
        <v>CLINCHING / Bördeln 13</v>
      </c>
      <c r="B14" s="11">
        <v>13</v>
      </c>
      <c r="C14" s="7"/>
      <c r="D14" s="12">
        <f>Language!N1</f>
        <v>11</v>
      </c>
      <c r="E14" s="7"/>
      <c r="F14" s="7"/>
      <c r="G14" s="7"/>
      <c r="H14" s="2"/>
      <c r="I14" s="139"/>
      <c r="J14" s="61"/>
      <c r="K14" s="61"/>
      <c r="L14" s="62"/>
      <c r="M14" s="61"/>
      <c r="N14" s="61"/>
      <c r="O14" s="61"/>
      <c r="P14" s="61"/>
      <c r="Q14" s="62"/>
      <c r="R14" s="61"/>
    </row>
    <row r="15" spans="1:18" ht="18.75">
      <c r="A15" s="16" t="str">
        <f>IF(STAMPING_Fineblanking!$S$1=$D$2,Language!B55,IF(STAMPING_Fineblanking!$S$1=$D$3,Language!C55,IF(STAMPING_Fineblanking!$S$1=$D$4,Language!D55,IF(STAMPING_Fineblanking!$S$1=$D$5,Language!E55,IF(STAMPING_Fineblanking!$S$1=$D$6,Language!F55,IF(STAMPING_Fineblanking!$S$1=$D$7,Language!G55,IF(STAMPING_Fineblanking!$S$1=$D$8,Language!H55,IF(STAMPING_Fineblanking!$S$1=$D$9,Language!I55,IF(STAMPING_Fineblanking!$S$1=$D$10,Language!J55,IF(STAMPING_Fineblanking!$S$1=$D$11,Language!K55,IF(STAMPING_Fineblanking!$S$1=$D$12,Language!L55,IF(STAMPING_Fineblanking!$S$1=$D$13,Language!M55,IF(STAMPING_Fineblanking!$S$1=$D$14,Language!N55,IF(STAMPING_Fineblanking!$S$1=$D$15,Language!O55,IF(STAMPING_Fineblanking!$S$1=$D$16,Language!P55,IF(STAMPING_Fineblanking!$S$1=$D$17,Language!Q55,))))))))))))))))</f>
        <v>CALIBRATION / Kalibrieren 14</v>
      </c>
      <c r="B15" s="11">
        <v>14</v>
      </c>
      <c r="C15" s="7"/>
      <c r="D15" s="12">
        <f>Language!O1</f>
        <v>12</v>
      </c>
      <c r="E15" s="7"/>
      <c r="F15" s="7"/>
      <c r="G15" s="7"/>
      <c r="H15" s="23"/>
      <c r="I15" s="63"/>
      <c r="J15" s="63"/>
      <c r="K15" s="63"/>
      <c r="L15" s="64"/>
      <c r="M15" s="63"/>
      <c r="N15" s="61"/>
      <c r="O15" s="61"/>
      <c r="P15" s="61"/>
      <c r="Q15" s="62"/>
      <c r="R15" s="61"/>
    </row>
    <row r="16" spans="1:18" ht="18.75">
      <c r="A16" s="16" t="str">
        <f>IF(STAMPING_Fineblanking!$S$1=$D$2,Language!B56,IF(STAMPING_Fineblanking!$S$1=$D$3,Language!C56,IF(STAMPING_Fineblanking!$S$1=$D$4,Language!D56,IF(STAMPING_Fineblanking!$S$1=$D$5,Language!E56,IF(STAMPING_Fineblanking!$S$1=$D$6,Language!F56,IF(STAMPING_Fineblanking!$S$1=$D$7,Language!G56,IF(STAMPING_Fineblanking!$S$1=$D$8,Language!H56,IF(STAMPING_Fineblanking!$S$1=$D$9,Language!I56,IF(STAMPING_Fineblanking!$S$1=$D$10,Language!J56,IF(STAMPING_Fineblanking!$S$1=$D$11,Language!K56,IF(STAMPING_Fineblanking!$S$1=$D$12,Language!L56,IF(STAMPING_Fineblanking!$S$1=$D$13,Language!M56,IF(STAMPING_Fineblanking!$S$1=$D$14,Language!N56,IF(STAMPING_Fineblanking!$S$1=$D$15,Language!O56,IF(STAMPING_Fineblanking!$S$1=$D$16,Language!P56,IF(STAMPING_Fineblanking!$S$1=$D$17,Language!Q56,))))))))))))))))</f>
        <v>CAM CALIBRATION / Schieber Kalibrieren 15</v>
      </c>
      <c r="B16" s="11">
        <v>15</v>
      </c>
      <c r="C16" s="7"/>
      <c r="D16" s="12">
        <f>Language!P1</f>
        <v>13</v>
      </c>
      <c r="E16" s="7"/>
      <c r="F16" s="7"/>
      <c r="G16" s="7"/>
      <c r="H16" s="24"/>
      <c r="I16" s="61"/>
      <c r="J16" s="61"/>
      <c r="K16" s="61"/>
      <c r="L16" s="62"/>
      <c r="M16" s="61"/>
      <c r="N16" s="61"/>
      <c r="O16" s="31"/>
      <c r="P16" s="61"/>
      <c r="Q16" s="62"/>
      <c r="R16" s="61"/>
    </row>
    <row r="17" spans="1:18" ht="18.75">
      <c r="A17" s="16" t="str">
        <f>IF(STAMPING_Fineblanking!$S$1=$D$2,Language!B57,IF(STAMPING_Fineblanking!$S$1=$D$3,Language!C57,IF(STAMPING_Fineblanking!$S$1=$D$4,Language!D57,IF(STAMPING_Fineblanking!$S$1=$D$5,Language!E57,IF(STAMPING_Fineblanking!$S$1=$D$6,Language!F57,IF(STAMPING_Fineblanking!$S$1=$D$7,Language!G57,IF(STAMPING_Fineblanking!$S$1=$D$8,Language!H57,IF(STAMPING_Fineblanking!$S$1=$D$9,Language!I57,IF(STAMPING_Fineblanking!$S$1=$D$10,Language!J57,IF(STAMPING_Fineblanking!$S$1=$D$11,Language!K57,IF(STAMPING_Fineblanking!$S$1=$D$12,Language!L57,IF(STAMPING_Fineblanking!$S$1=$D$13,Language!M57,IF(STAMPING_Fineblanking!$S$1=$D$14,Language!N57,IF(STAMPING_Fineblanking!$S$1=$D$15,Language!O57,IF(STAMPING_Fineblanking!$S$1=$D$16,Language!P57,IF(STAMPING_Fineblanking!$S$1=$D$17,Language!Q57,))))))))))))))))</f>
        <v>CAM PIERCING / Schieber Lochen 16</v>
      </c>
      <c r="B17" s="11">
        <v>16</v>
      </c>
      <c r="C17" s="7"/>
      <c r="D17" s="17">
        <f>Language!Q1</f>
        <v>14</v>
      </c>
      <c r="E17" s="7"/>
      <c r="F17" s="7"/>
      <c r="G17" s="7"/>
      <c r="H17" s="24"/>
      <c r="I17" s="61"/>
      <c r="J17" s="61"/>
      <c r="K17" s="61"/>
      <c r="L17" s="62"/>
      <c r="M17" s="61"/>
      <c r="N17" s="61"/>
      <c r="O17" s="61"/>
      <c r="P17" s="61"/>
      <c r="Q17" s="62"/>
      <c r="R17" s="61"/>
    </row>
    <row r="18" spans="1:18" ht="18.75">
      <c r="A18" s="16" t="str">
        <f>IF(STAMPING_Fineblanking!$S$1=$D$2,Language!B58,IF(STAMPING_Fineblanking!$S$1=$D$3,Language!C58,IF(STAMPING_Fineblanking!$S$1=$D$4,Language!D58,IF(STAMPING_Fineblanking!$S$1=$D$5,Language!E58,IF(STAMPING_Fineblanking!$S$1=$D$6,Language!F58,IF(STAMPING_Fineblanking!$S$1=$D$7,Language!G58,IF(STAMPING_Fineblanking!$S$1=$D$8,Language!H58,IF(STAMPING_Fineblanking!$S$1=$D$9,Language!I58,IF(STAMPING_Fineblanking!$S$1=$D$10,Language!J58,IF(STAMPING_Fineblanking!$S$1=$D$11,Language!K58,IF(STAMPING_Fineblanking!$S$1=$D$12,Language!L58,IF(STAMPING_Fineblanking!$S$1=$D$13,Language!M58,IF(STAMPING_Fineblanking!$S$1=$D$14,Language!N58,IF(STAMPING_Fineblanking!$S$1=$D$15,Language!O58,IF(STAMPING_Fineblanking!$S$1=$D$16,Language!P58,IF(STAMPING_Fineblanking!$S$1=$D$17,Language!Q58,))))))))))))))))</f>
        <v>CAM TRIM / Schieber Beschneiden 17</v>
      </c>
      <c r="B18" s="11">
        <v>17</v>
      </c>
      <c r="C18" s="7"/>
      <c r="D18" s="7"/>
      <c r="E18" s="7"/>
      <c r="F18" s="7"/>
      <c r="G18" s="7"/>
      <c r="H18" s="24"/>
      <c r="I18" s="36"/>
      <c r="J18" s="36"/>
      <c r="K18" s="36"/>
      <c r="L18" s="37"/>
      <c r="M18" s="36"/>
      <c r="N18" s="61"/>
      <c r="O18" s="31"/>
      <c r="P18" s="61"/>
      <c r="Q18" s="62"/>
      <c r="R18" s="61"/>
    </row>
    <row r="19" spans="1:18" ht="18.75">
      <c r="A19" s="16" t="str">
        <f>IF(STAMPING_Fineblanking!$S$1=$D$2,Language!B59,IF(STAMPING_Fineblanking!$S$1=$D$3,Language!C59,IF(STAMPING_Fineblanking!$S$1=$D$4,Language!D59,IF(STAMPING_Fineblanking!$S$1=$D$5,Language!E59,IF(STAMPING_Fineblanking!$S$1=$D$6,Language!F59,IF(STAMPING_Fineblanking!$S$1=$D$7,Language!G59,IF(STAMPING_Fineblanking!$S$1=$D$8,Language!H59,IF(STAMPING_Fineblanking!$S$1=$D$9,Language!I59,IF(STAMPING_Fineblanking!$S$1=$D$10,Language!J59,IF(STAMPING_Fineblanking!$S$1=$D$11,Language!K59,IF(STAMPING_Fineblanking!$S$1=$D$12,Language!L59,IF(STAMPING_Fineblanking!$S$1=$D$13,Language!M59,IF(STAMPING_Fineblanking!$S$1=$D$14,Language!N59,IF(STAMPING_Fineblanking!$S$1=$D$15,Language!O59,IF(STAMPING_Fineblanking!$S$1=$D$16,Language!P59,IF(STAMPING_Fineblanking!$S$1=$D$17,Language!Q59,))))))))))))))))</f>
        <v>TRIM / Beschneiden 18</v>
      </c>
      <c r="B19" s="11">
        <v>18</v>
      </c>
      <c r="C19" s="7"/>
      <c r="D19" s="7"/>
      <c r="E19" s="7"/>
      <c r="F19" s="7"/>
      <c r="G19" s="7"/>
      <c r="H19" s="24"/>
      <c r="I19" s="36"/>
      <c r="J19" s="36"/>
      <c r="K19" s="36"/>
      <c r="L19" s="37"/>
      <c r="M19" s="36"/>
      <c r="N19" s="61"/>
      <c r="O19" s="61"/>
      <c r="P19" s="61"/>
      <c r="Q19" s="62"/>
      <c r="R19" s="61"/>
    </row>
    <row r="20" spans="1:18" ht="18.75">
      <c r="A20" s="16" t="str">
        <f>IF(STAMPING_Fineblanking!$S$1=$D$2,Language!B60,IF(STAMPING_Fineblanking!$S$1=$D$3,Language!C60,IF(STAMPING_Fineblanking!$S$1=$D$4,Language!D60,IF(STAMPING_Fineblanking!$S$1=$D$5,Language!E60,IF(STAMPING_Fineblanking!$S$1=$D$6,Language!F60,IF(STAMPING_Fineblanking!$S$1=$D$7,Language!G60,IF(STAMPING_Fineblanking!$S$1=$D$8,Language!H60,IF(STAMPING_Fineblanking!$S$1=$D$9,Language!I60,IF(STAMPING_Fineblanking!$S$1=$D$10,Language!J60,IF(STAMPING_Fineblanking!$S$1=$D$11,Language!K60,IF(STAMPING_Fineblanking!$S$1=$D$12,Language!L60,IF(STAMPING_Fineblanking!$S$1=$D$13,Language!M60,IF(STAMPING_Fineblanking!$S$1=$D$14,Language!N60,IF(STAMPING_Fineblanking!$S$1=$D$15,Language!O60,IF(STAMPING_Fineblanking!$S$1=$D$16,Language!P60,IF(STAMPING_Fineblanking!$S$1=$D$17,Language!Q60,))))))))))))))))</f>
        <v>Thread forming / Gewindeformen 19</v>
      </c>
      <c r="B20" s="11">
        <v>19</v>
      </c>
      <c r="C20" s="7"/>
      <c r="D20" s="7"/>
      <c r="E20" s="7"/>
      <c r="F20" s="7"/>
      <c r="G20" s="7"/>
      <c r="H20" s="24"/>
      <c r="I20" s="61"/>
      <c r="J20" s="61"/>
      <c r="K20" s="61"/>
      <c r="L20" s="62"/>
      <c r="M20" s="61"/>
      <c r="N20" s="61"/>
      <c r="O20" s="61"/>
      <c r="P20" s="61"/>
      <c r="Q20" s="62"/>
      <c r="R20" s="61"/>
    </row>
    <row r="21" spans="1:18">
      <c r="A21" s="16" t="str">
        <f>IF(STAMPING_Fineblanking!$S$1=$D$2,Language!B61,IF(STAMPING_Fineblanking!$S$1=$D$3,Language!C61,IF(STAMPING_Fineblanking!$S$1=$D$4,Language!D61,IF(STAMPING_Fineblanking!$S$1=$D$5,Language!E61,IF(STAMPING_Fineblanking!$S$1=$D$6,Language!F61,IF(STAMPING_Fineblanking!$S$1=$D$7,Language!G61,IF(STAMPING_Fineblanking!$S$1=$D$8,Language!H61,IF(STAMPING_Fineblanking!$S$1=$D$9,Language!I61,IF(STAMPING_Fineblanking!$S$1=$D$10,Language!J61,IF(STAMPING_Fineblanking!$S$1=$D$11,Language!K61,IF(STAMPING_Fineblanking!$S$1=$D$12,Language!L61,IF(STAMPING_Fineblanking!$S$1=$D$13,Language!M61,IF(STAMPING_Fineblanking!$S$1=$D$14,Language!N61,IF(STAMPING_Fineblanking!$S$1=$D$15,Language!O61,IF(STAMPING_Fineblanking!$S$1=$D$16,Language!P61,IF(STAMPING_Fineblanking!$S$1=$D$17,Language!Q61,))))))))))))))))</f>
        <v>IDLE / Leerstufe 20</v>
      </c>
      <c r="B21" s="11">
        <v>20</v>
      </c>
      <c r="C21" s="2"/>
      <c r="D21" s="2"/>
      <c r="E21" s="2"/>
      <c r="F21" s="2"/>
      <c r="G21" s="2"/>
      <c r="H21" s="2"/>
      <c r="I21" s="61"/>
      <c r="J21" s="61"/>
      <c r="K21" s="61"/>
      <c r="L21" s="62"/>
      <c r="M21" s="61"/>
      <c r="N21" s="36"/>
      <c r="O21" s="36"/>
      <c r="P21" s="61"/>
      <c r="Q21" s="37"/>
      <c r="R21" s="36"/>
    </row>
    <row r="22" spans="1:18">
      <c r="A22" s="2"/>
      <c r="B22" s="11">
        <v>21</v>
      </c>
      <c r="C22" s="2"/>
      <c r="D22" s="2"/>
      <c r="E22" s="2"/>
      <c r="F22" s="2"/>
      <c r="G22" s="2"/>
      <c r="H22" s="2"/>
      <c r="I22" s="34"/>
      <c r="J22" s="34"/>
      <c r="K22" s="34"/>
      <c r="L22" s="35"/>
      <c r="M22" s="34"/>
      <c r="N22" s="32"/>
      <c r="O22" s="32"/>
      <c r="P22" s="32"/>
      <c r="Q22" s="33"/>
      <c r="R22" s="32"/>
    </row>
    <row r="23" spans="1:18">
      <c r="A23" s="2"/>
      <c r="B23" s="11">
        <v>22</v>
      </c>
      <c r="C23" s="2"/>
      <c r="D23" s="2"/>
      <c r="E23" s="2"/>
      <c r="F23" s="2"/>
      <c r="G23" s="2"/>
      <c r="H23" s="2"/>
      <c r="I23" s="32"/>
      <c r="J23" s="32"/>
      <c r="K23" s="32"/>
      <c r="L23" s="33"/>
      <c r="M23" s="32"/>
      <c r="N23" s="32"/>
      <c r="O23" s="31"/>
      <c r="P23" s="32"/>
      <c r="Q23" s="33"/>
      <c r="R23" s="32"/>
    </row>
    <row r="24" spans="1:18">
      <c r="A24" s="2"/>
      <c r="B24" s="11">
        <v>23</v>
      </c>
      <c r="C24" s="2"/>
      <c r="D24" s="2"/>
      <c r="E24" s="2"/>
      <c r="F24" s="2"/>
      <c r="G24" s="2"/>
      <c r="H24" s="2"/>
      <c r="I24" s="32"/>
      <c r="J24" s="32"/>
      <c r="K24" s="32"/>
      <c r="L24" s="33"/>
      <c r="M24" s="32"/>
      <c r="N24" s="32"/>
      <c r="O24" s="31"/>
      <c r="P24" s="32"/>
      <c r="Q24" s="33"/>
      <c r="R24" s="32"/>
    </row>
    <row r="25" spans="1:18">
      <c r="A25" s="2"/>
      <c r="B25" s="11">
        <v>24</v>
      </c>
      <c r="C25" s="2"/>
      <c r="D25" s="2"/>
      <c r="E25" s="2"/>
      <c r="F25" s="2"/>
      <c r="G25" s="2"/>
      <c r="H25" s="2"/>
      <c r="I25" s="32"/>
      <c r="J25" s="32"/>
      <c r="K25" s="32"/>
      <c r="L25" s="33"/>
      <c r="M25" s="32"/>
      <c r="N25" s="32"/>
      <c r="O25" s="32"/>
      <c r="P25" s="32"/>
      <c r="Q25" s="33"/>
      <c r="R25" s="32"/>
    </row>
    <row r="26" spans="1:18">
      <c r="A26" s="2"/>
      <c r="B26" s="11">
        <v>25</v>
      </c>
      <c r="C26" s="2"/>
      <c r="D26" s="2"/>
      <c r="E26" s="2"/>
      <c r="F26" s="2"/>
      <c r="G26" s="2"/>
      <c r="H26" s="2"/>
      <c r="I26" s="34"/>
      <c r="J26" s="34"/>
      <c r="K26" s="32"/>
      <c r="L26" s="35"/>
      <c r="M26" s="34"/>
      <c r="N26" s="32"/>
      <c r="O26" s="32"/>
      <c r="P26" s="32"/>
      <c r="Q26" s="33"/>
      <c r="R26" s="32"/>
    </row>
    <row r="27" spans="1:18">
      <c r="A27" s="2"/>
      <c r="B27" s="11">
        <v>26</v>
      </c>
      <c r="C27" s="2"/>
      <c r="D27" s="2"/>
      <c r="E27" s="2"/>
      <c r="F27" s="2"/>
      <c r="G27" s="2"/>
      <c r="H27" s="2"/>
      <c r="I27" s="34"/>
      <c r="J27" s="34"/>
      <c r="K27" s="32"/>
      <c r="L27" s="35"/>
      <c r="M27" s="34"/>
      <c r="N27" s="32"/>
      <c r="O27" s="31"/>
      <c r="P27" s="32"/>
      <c r="Q27" s="33"/>
      <c r="R27" s="32"/>
    </row>
    <row r="28" spans="1:18">
      <c r="A28" s="2"/>
      <c r="B28" s="11">
        <v>27</v>
      </c>
      <c r="C28" s="2"/>
      <c r="D28" s="2"/>
      <c r="E28" s="2"/>
      <c r="F28" s="2"/>
      <c r="G28" s="2"/>
      <c r="H28" s="2"/>
      <c r="I28" s="34"/>
      <c r="J28" s="34"/>
      <c r="K28" s="32"/>
      <c r="L28" s="35"/>
      <c r="M28" s="34"/>
      <c r="N28" s="32"/>
      <c r="O28" s="32"/>
      <c r="P28" s="32"/>
      <c r="Q28" s="33"/>
      <c r="R28" s="32"/>
    </row>
    <row r="29" spans="1:18">
      <c r="A29" s="2"/>
      <c r="B29" s="11">
        <v>28</v>
      </c>
      <c r="C29" s="2"/>
      <c r="D29" s="2"/>
      <c r="E29" s="2"/>
      <c r="F29" s="2"/>
      <c r="G29" s="2"/>
      <c r="H29" s="2"/>
      <c r="I29" s="32"/>
      <c r="J29" s="32"/>
      <c r="K29" s="32"/>
      <c r="L29" s="33"/>
      <c r="M29" s="32"/>
      <c r="N29" s="32"/>
      <c r="O29" s="32"/>
      <c r="P29" s="32"/>
      <c r="Q29" s="33"/>
      <c r="R29" s="32"/>
    </row>
    <row r="30" spans="1:18">
      <c r="A30" s="2"/>
      <c r="B30" s="11">
        <v>29</v>
      </c>
      <c r="C30" s="2"/>
      <c r="D30" s="2"/>
      <c r="E30" s="2"/>
      <c r="F30" s="2"/>
      <c r="G30" s="2"/>
      <c r="H30" s="2"/>
      <c r="I30" s="32"/>
      <c r="J30" s="32"/>
      <c r="K30" s="32"/>
      <c r="L30" s="33"/>
      <c r="M30" s="32"/>
      <c r="N30" s="32"/>
      <c r="O30" s="32"/>
      <c r="P30" s="32"/>
      <c r="Q30" s="33"/>
      <c r="R30" s="32"/>
    </row>
    <row r="31" spans="1:18">
      <c r="A31" s="2"/>
      <c r="B31" s="11">
        <v>30</v>
      </c>
      <c r="C31" s="2"/>
      <c r="D31" s="2"/>
      <c r="E31" s="2"/>
      <c r="F31" s="2"/>
      <c r="G31" s="2"/>
      <c r="H31" s="2"/>
      <c r="I31" s="32"/>
      <c r="J31" s="32"/>
      <c r="K31" s="32"/>
      <c r="L31" s="33"/>
      <c r="M31" s="32"/>
      <c r="N31" s="3"/>
      <c r="O31" s="3"/>
      <c r="P31" s="3"/>
      <c r="Q31" s="3"/>
      <c r="R31" s="3"/>
    </row>
    <row r="32" spans="1:18">
      <c r="A32" s="2"/>
      <c r="B32" s="11">
        <v>31</v>
      </c>
      <c r="C32" s="2"/>
      <c r="D32" s="2"/>
      <c r="E32" s="2"/>
      <c r="F32" s="2"/>
      <c r="G32" s="2"/>
      <c r="H32" s="2"/>
      <c r="I32" s="34"/>
      <c r="J32" s="34"/>
      <c r="K32" s="32"/>
      <c r="L32" s="35"/>
      <c r="M32" s="34"/>
      <c r="N32" s="3"/>
      <c r="O32" s="3"/>
      <c r="P32" s="3"/>
      <c r="Q32" s="3"/>
      <c r="R32" s="3"/>
    </row>
    <row r="33" spans="1:18">
      <c r="A33" s="2"/>
      <c r="B33" s="11">
        <v>32</v>
      </c>
      <c r="C33" s="2"/>
      <c r="D33" s="2"/>
      <c r="E33" s="2"/>
      <c r="F33" s="2"/>
      <c r="G33" s="2"/>
      <c r="H33" s="2"/>
      <c r="I33" s="34"/>
      <c r="J33" s="34"/>
      <c r="K33" s="32"/>
      <c r="L33" s="35"/>
      <c r="M33" s="34"/>
      <c r="N33" s="2"/>
      <c r="O33" s="2"/>
      <c r="P33" s="27"/>
      <c r="Q33" s="30"/>
      <c r="R33" s="2"/>
    </row>
    <row r="34" spans="1:18">
      <c r="A34" s="2"/>
      <c r="B34" s="11">
        <v>33</v>
      </c>
      <c r="C34" s="2"/>
      <c r="D34" s="2"/>
      <c r="E34" s="2"/>
      <c r="F34" s="2"/>
      <c r="G34" s="2"/>
      <c r="H34" s="2"/>
      <c r="I34" s="34"/>
      <c r="J34" s="34"/>
      <c r="K34" s="34"/>
      <c r="L34" s="35"/>
      <c r="M34" s="34"/>
      <c r="N34" s="3"/>
      <c r="O34" s="3"/>
      <c r="P34" s="3"/>
      <c r="Q34" s="3"/>
      <c r="R34" s="3"/>
    </row>
    <row r="35" spans="1:18">
      <c r="A35" s="2"/>
      <c r="B35" s="11">
        <v>34</v>
      </c>
      <c r="C35" s="2"/>
      <c r="D35" s="2"/>
      <c r="E35" s="2"/>
      <c r="F35" s="2"/>
      <c r="G35" s="2"/>
      <c r="H35" s="2"/>
      <c r="I35" s="34"/>
      <c r="J35" s="34"/>
      <c r="K35" s="32"/>
      <c r="L35" s="35"/>
      <c r="M35" s="34"/>
      <c r="N35" s="2"/>
      <c r="O35" s="2"/>
      <c r="P35" s="27"/>
      <c r="Q35" s="30"/>
      <c r="R35" s="2"/>
    </row>
    <row r="36" spans="1:18">
      <c r="A36" s="3"/>
      <c r="B36" s="11">
        <v>35</v>
      </c>
      <c r="C36" s="3"/>
      <c r="D36" s="3"/>
      <c r="E36" s="3"/>
      <c r="F36" s="3"/>
      <c r="G36" s="3"/>
      <c r="H36" s="3"/>
      <c r="I36" s="32"/>
      <c r="J36" s="32"/>
      <c r="K36" s="32"/>
      <c r="L36" s="33"/>
      <c r="M36" s="32"/>
      <c r="N36" s="3"/>
      <c r="O36" s="3"/>
      <c r="P36" s="3"/>
      <c r="Q36" s="3"/>
      <c r="R36" s="3"/>
    </row>
    <row r="37" spans="1:18">
      <c r="A37" s="2"/>
      <c r="B37" s="11">
        <v>36</v>
      </c>
      <c r="C37" s="2"/>
      <c r="D37" s="2"/>
      <c r="E37" s="2"/>
      <c r="F37" s="2"/>
      <c r="G37" s="2"/>
      <c r="H37" s="2"/>
      <c r="I37" s="32"/>
      <c r="J37" s="32"/>
      <c r="K37" s="32"/>
      <c r="L37" s="33"/>
      <c r="M37" s="32"/>
      <c r="N37" s="2"/>
      <c r="O37" s="2"/>
      <c r="P37" s="27"/>
      <c r="Q37" s="30"/>
      <c r="R37" s="2"/>
    </row>
    <row r="38" spans="1:18">
      <c r="A38" s="3"/>
      <c r="B38" s="11">
        <v>37</v>
      </c>
      <c r="C38" s="3"/>
      <c r="D38" s="3"/>
      <c r="E38" s="3"/>
      <c r="F38" s="3"/>
      <c r="G38" s="3"/>
      <c r="H38" s="3"/>
      <c r="I38" s="34"/>
      <c r="J38" s="34"/>
      <c r="K38" s="34"/>
      <c r="L38" s="35"/>
      <c r="M38" s="34"/>
      <c r="N38" s="2"/>
      <c r="O38" s="2"/>
      <c r="P38" s="27"/>
      <c r="Q38" s="30"/>
      <c r="R38" s="2"/>
    </row>
    <row r="39" spans="1:18">
      <c r="A39" s="2"/>
      <c r="B39" s="11">
        <v>38</v>
      </c>
      <c r="C39" s="2"/>
      <c r="D39" s="2"/>
      <c r="E39" s="2"/>
      <c r="F39" s="2"/>
      <c r="G39" s="2"/>
      <c r="H39" s="2"/>
      <c r="I39" s="34"/>
      <c r="J39" s="34"/>
      <c r="K39" s="32"/>
      <c r="L39" s="35"/>
      <c r="M39" s="34"/>
      <c r="N39" s="3"/>
      <c r="O39" s="3"/>
      <c r="P39" s="3"/>
      <c r="Q39" s="3"/>
      <c r="R39" s="3"/>
    </row>
    <row r="40" spans="1:18">
      <c r="A40" s="3"/>
      <c r="B40" s="11">
        <v>39</v>
      </c>
      <c r="C40" s="3"/>
      <c r="D40" s="3"/>
      <c r="E40" s="3"/>
      <c r="F40" s="3"/>
      <c r="G40" s="3"/>
      <c r="H40" s="3"/>
      <c r="I40" s="34"/>
      <c r="J40" s="34"/>
      <c r="K40" s="34"/>
      <c r="L40" s="35"/>
      <c r="M40" s="34"/>
      <c r="N40" s="2"/>
      <c r="O40" s="2"/>
      <c r="P40" s="27"/>
      <c r="Q40" s="30"/>
      <c r="R40" s="2"/>
    </row>
    <row r="41" spans="1:18">
      <c r="A41" s="2"/>
      <c r="B41" s="11">
        <v>40</v>
      </c>
      <c r="C41" s="2"/>
      <c r="D41" s="2"/>
      <c r="E41" s="2"/>
      <c r="F41" s="2"/>
      <c r="G41" s="2"/>
      <c r="H41" s="2"/>
      <c r="I41" s="34"/>
      <c r="J41" s="34"/>
      <c r="K41" s="32"/>
      <c r="L41" s="35"/>
      <c r="M41" s="34"/>
      <c r="N41" s="2"/>
      <c r="O41" s="2"/>
      <c r="P41" s="27"/>
      <c r="Q41" s="30"/>
      <c r="R41" s="2"/>
    </row>
    <row r="42" spans="1:18">
      <c r="A42" s="3"/>
      <c r="B42" s="11">
        <v>41</v>
      </c>
      <c r="C42" s="3"/>
      <c r="D42" s="3"/>
      <c r="E42" s="3"/>
      <c r="F42" s="3"/>
      <c r="G42" s="3"/>
      <c r="H42" s="3"/>
      <c r="I42" s="34"/>
      <c r="J42" s="34"/>
      <c r="K42" s="32"/>
      <c r="L42" s="35"/>
      <c r="M42" s="34"/>
      <c r="N42" s="3"/>
      <c r="O42" s="3"/>
      <c r="P42" s="3"/>
      <c r="Q42" s="3"/>
      <c r="R42" s="3"/>
    </row>
    <row r="43" spans="1:18">
      <c r="A43" s="2"/>
      <c r="B43" s="11">
        <v>42</v>
      </c>
      <c r="C43" s="2"/>
      <c r="D43" s="2"/>
      <c r="E43" s="2"/>
      <c r="F43" s="2"/>
      <c r="G43" s="2"/>
      <c r="H43" s="2"/>
      <c r="I43" s="34"/>
      <c r="J43" s="34"/>
      <c r="K43" s="32"/>
      <c r="L43" s="35"/>
      <c r="M43" s="34"/>
      <c r="N43" s="2"/>
      <c r="O43" s="2"/>
      <c r="P43" s="27"/>
      <c r="Q43" s="30"/>
      <c r="R43" s="2"/>
    </row>
    <row r="44" spans="1:18">
      <c r="A44" s="3"/>
      <c r="B44" s="11">
        <v>43</v>
      </c>
      <c r="C44" s="3"/>
      <c r="D44" s="3"/>
      <c r="E44" s="3"/>
      <c r="F44" s="3"/>
      <c r="G44" s="3"/>
      <c r="H44" s="3"/>
      <c r="I44" s="32"/>
      <c r="J44" s="32"/>
      <c r="K44" s="32"/>
      <c r="L44" s="33"/>
      <c r="M44" s="32"/>
      <c r="N44" s="3"/>
      <c r="O44" s="3"/>
      <c r="P44" s="3"/>
      <c r="Q44" s="3"/>
      <c r="R44" s="3"/>
    </row>
    <row r="45" spans="1:18">
      <c r="A45" s="2"/>
      <c r="B45" s="11">
        <v>44</v>
      </c>
      <c r="C45" s="2"/>
      <c r="D45" s="2"/>
      <c r="E45" s="2"/>
      <c r="F45" s="2"/>
      <c r="G45" s="2"/>
      <c r="H45" s="2"/>
      <c r="I45" s="32"/>
      <c r="J45" s="32"/>
      <c r="K45" s="32"/>
      <c r="L45" s="33"/>
      <c r="M45" s="32"/>
      <c r="N45" s="2"/>
      <c r="O45" s="2"/>
      <c r="P45" s="27"/>
      <c r="Q45" s="30"/>
      <c r="R45" s="2"/>
    </row>
    <row r="46" spans="1:18">
      <c r="A46" s="3"/>
      <c r="B46" s="11">
        <v>45</v>
      </c>
      <c r="C46" s="3"/>
      <c r="D46" s="3"/>
      <c r="E46" s="3"/>
      <c r="F46" s="3"/>
      <c r="G46" s="3"/>
      <c r="H46" s="3"/>
      <c r="I46" s="34"/>
      <c r="J46" s="34"/>
      <c r="K46" s="34"/>
      <c r="L46" s="35"/>
      <c r="M46" s="34"/>
      <c r="N46" s="3"/>
      <c r="O46" s="3"/>
      <c r="P46" s="3"/>
      <c r="Q46" s="3"/>
      <c r="R46" s="3"/>
    </row>
    <row r="47" spans="1:18">
      <c r="A47" s="2"/>
      <c r="B47" s="11">
        <v>46</v>
      </c>
      <c r="C47" s="2"/>
      <c r="D47" s="2"/>
      <c r="E47" s="2"/>
      <c r="F47" s="2"/>
      <c r="G47" s="2"/>
      <c r="H47" s="2"/>
      <c r="I47" s="34"/>
      <c r="J47" s="34"/>
      <c r="K47" s="32"/>
      <c r="L47" s="35"/>
      <c r="M47" s="34"/>
      <c r="N47" s="2"/>
      <c r="O47" s="2"/>
      <c r="P47" s="27"/>
      <c r="Q47" s="30"/>
      <c r="R47" s="2"/>
    </row>
    <row r="48" spans="1:18">
      <c r="A48" s="3"/>
      <c r="B48" s="11">
        <v>47</v>
      </c>
      <c r="C48" s="3"/>
      <c r="D48" s="3"/>
      <c r="E48" s="3"/>
      <c r="F48" s="3"/>
      <c r="G48" s="3"/>
      <c r="H48" s="3"/>
      <c r="I48" s="34"/>
      <c r="K48" s="32"/>
      <c r="M48" s="34"/>
    </row>
    <row r="49" spans="2:13">
      <c r="B49" s="11">
        <v>48</v>
      </c>
      <c r="I49" s="76"/>
      <c r="J49" s="76"/>
      <c r="K49" s="32"/>
      <c r="L49" s="76"/>
      <c r="M49" s="76"/>
    </row>
    <row r="50" spans="2:13">
      <c r="B50" s="11">
        <v>49</v>
      </c>
    </row>
    <row r="51" spans="2:13">
      <c r="B51" s="11">
        <v>50</v>
      </c>
    </row>
    <row r="52" spans="2:13">
      <c r="B52" s="11">
        <v>51</v>
      </c>
    </row>
    <row r="53" spans="2:13">
      <c r="B53" s="11">
        <v>52</v>
      </c>
    </row>
    <row r="54" spans="2:13">
      <c r="B54" s="11">
        <v>53</v>
      </c>
    </row>
    <row r="55" spans="2:13">
      <c r="B55" s="11">
        <v>54</v>
      </c>
    </row>
    <row r="56" spans="2:13">
      <c r="B56" s="11">
        <v>55</v>
      </c>
    </row>
    <row r="57" spans="2:13">
      <c r="B57" s="11">
        <v>56</v>
      </c>
    </row>
    <row r="58" spans="2:13">
      <c r="B58" s="11">
        <v>57</v>
      </c>
    </row>
    <row r="59" spans="2:13">
      <c r="B59" s="11">
        <v>58</v>
      </c>
    </row>
    <row r="60" spans="2:13">
      <c r="B60" s="11">
        <v>59</v>
      </c>
    </row>
    <row r="61" spans="2:13">
      <c r="B61" s="11">
        <v>60</v>
      </c>
    </row>
    <row r="62" spans="2:13">
      <c r="B62" s="11">
        <v>61</v>
      </c>
    </row>
    <row r="63" spans="2:13">
      <c r="B63" s="11">
        <v>62</v>
      </c>
    </row>
    <row r="64" spans="2:13">
      <c r="B64" s="11">
        <v>63</v>
      </c>
    </row>
    <row r="65" spans="2:2">
      <c r="B65" s="11">
        <v>64</v>
      </c>
    </row>
    <row r="66" spans="2:2">
      <c r="B66" s="11">
        <v>65</v>
      </c>
    </row>
    <row r="67" spans="2:2">
      <c r="B67" s="11">
        <v>66</v>
      </c>
    </row>
    <row r="68" spans="2:2">
      <c r="B68" s="11">
        <v>67</v>
      </c>
    </row>
    <row r="69" spans="2:2">
      <c r="B69" s="11">
        <v>68</v>
      </c>
    </row>
    <row r="70" spans="2:2">
      <c r="B70" s="11">
        <v>69</v>
      </c>
    </row>
    <row r="71" spans="2:2">
      <c r="B71" s="11">
        <v>70</v>
      </c>
    </row>
    <row r="72" spans="2:2">
      <c r="B72" s="11">
        <v>71</v>
      </c>
    </row>
    <row r="73" spans="2:2">
      <c r="B73" s="11">
        <v>72</v>
      </c>
    </row>
    <row r="74" spans="2:2">
      <c r="B74" s="11">
        <v>73</v>
      </c>
    </row>
    <row r="75" spans="2:2">
      <c r="B75" s="11">
        <v>74</v>
      </c>
    </row>
    <row r="76" spans="2:2">
      <c r="B76" s="11">
        <v>75</v>
      </c>
    </row>
    <row r="77" spans="2:2">
      <c r="B77" s="11">
        <v>76</v>
      </c>
    </row>
    <row r="78" spans="2:2">
      <c r="B78" s="11">
        <v>77</v>
      </c>
    </row>
    <row r="79" spans="2:2">
      <c r="B79" s="11">
        <v>78</v>
      </c>
    </row>
    <row r="80" spans="2:2">
      <c r="B80" s="11">
        <v>79</v>
      </c>
    </row>
    <row r="81" spans="2:2">
      <c r="B81" s="11">
        <v>80</v>
      </c>
    </row>
    <row r="82" spans="2:2">
      <c r="B82" s="11">
        <v>81</v>
      </c>
    </row>
    <row r="83" spans="2:2">
      <c r="B83" s="11">
        <v>82</v>
      </c>
    </row>
    <row r="84" spans="2:2">
      <c r="B84" s="11">
        <v>83</v>
      </c>
    </row>
    <row r="85" spans="2:2">
      <c r="B85" s="11">
        <v>84</v>
      </c>
    </row>
    <row r="86" spans="2:2">
      <c r="B86" s="11">
        <v>85</v>
      </c>
    </row>
    <row r="87" spans="2:2">
      <c r="B87" s="11">
        <v>86</v>
      </c>
    </row>
    <row r="88" spans="2:2">
      <c r="B88" s="11">
        <v>87</v>
      </c>
    </row>
    <row r="89" spans="2:2">
      <c r="B89" s="11">
        <v>88</v>
      </c>
    </row>
    <row r="90" spans="2:2">
      <c r="B90" s="11">
        <v>89</v>
      </c>
    </row>
    <row r="91" spans="2:2">
      <c r="B91" s="11">
        <v>90</v>
      </c>
    </row>
    <row r="92" spans="2:2">
      <c r="B92" s="11">
        <v>91</v>
      </c>
    </row>
    <row r="93" spans="2:2">
      <c r="B93" s="11">
        <v>92</v>
      </c>
    </row>
    <row r="94" spans="2:2">
      <c r="B94" s="11">
        <v>93</v>
      </c>
    </row>
    <row r="95" spans="2:2">
      <c r="B95" s="11">
        <v>94</v>
      </c>
    </row>
    <row r="96" spans="2:2">
      <c r="B96" s="11">
        <v>95</v>
      </c>
    </row>
    <row r="97" spans="2:2">
      <c r="B97" s="11">
        <v>96</v>
      </c>
    </row>
    <row r="98" spans="2:2">
      <c r="B98" s="11">
        <v>97</v>
      </c>
    </row>
    <row r="99" spans="2:2">
      <c r="B99" s="11">
        <v>98</v>
      </c>
    </row>
    <row r="100" spans="2:2">
      <c r="B100" s="11">
        <v>99</v>
      </c>
    </row>
    <row r="101" spans="2:2">
      <c r="B101" s="11">
        <v>100</v>
      </c>
    </row>
  </sheetData>
  <pageMargins left="0.7" right="0.7" top="0.75" bottom="0.75" header="0.3" footer="0.3"/>
  <pageSetup paperSize="9" orientation="portrait" r:id="rId1"/>
  <headerFooter>
    <oddFooter>&amp;C&amp;1#&amp;"Calibri"&amp;10&amp;K000000Adient –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AI175"/>
  <sheetViews>
    <sheetView showGridLines="0" zoomScale="90" zoomScaleNormal="90" workbookViewId="0">
      <selection activeCell="B60" sqref="B60"/>
    </sheetView>
  </sheetViews>
  <sheetFormatPr defaultColWidth="11.42578125" defaultRowHeight="12.75"/>
  <cols>
    <col min="1" max="1" width="37.7109375" style="17" customWidth="1"/>
    <col min="2" max="2" width="28.42578125" style="17" customWidth="1"/>
    <col min="3" max="3" width="28.5703125" style="17" customWidth="1"/>
    <col min="4" max="4" width="29.28515625" style="22" customWidth="1"/>
    <col min="5" max="5" width="39.28515625" style="22" customWidth="1"/>
    <col min="6" max="6" width="27.28515625" style="10" customWidth="1"/>
    <col min="7" max="17" width="18.85546875" style="22" bestFit="1" customWidth="1"/>
    <col min="18" max="16384" width="11.42578125" style="17"/>
  </cols>
  <sheetData>
    <row r="1" spans="1:17">
      <c r="A1" s="39" t="s">
        <v>221</v>
      </c>
      <c r="B1" s="39" t="s">
        <v>16</v>
      </c>
      <c r="C1" s="39" t="s">
        <v>222</v>
      </c>
      <c r="D1" s="40" t="s">
        <v>223</v>
      </c>
      <c r="E1" s="41" t="s">
        <v>224</v>
      </c>
      <c r="F1" s="41" t="s">
        <v>225</v>
      </c>
      <c r="G1" s="22">
        <v>4</v>
      </c>
      <c r="H1" s="22">
        <v>5</v>
      </c>
      <c r="I1" s="22">
        <v>6</v>
      </c>
      <c r="J1" s="22">
        <v>7</v>
      </c>
      <c r="K1" s="22">
        <v>8</v>
      </c>
      <c r="L1" s="22">
        <v>9</v>
      </c>
      <c r="M1" s="22">
        <v>10</v>
      </c>
      <c r="N1" s="22">
        <v>11</v>
      </c>
      <c r="O1" s="22">
        <v>12</v>
      </c>
      <c r="P1" s="22">
        <v>13</v>
      </c>
      <c r="Q1" s="22">
        <v>14</v>
      </c>
    </row>
    <row r="2" spans="1:17">
      <c r="A2" s="39" t="s">
        <v>226</v>
      </c>
      <c r="B2" s="39" t="s">
        <v>227</v>
      </c>
      <c r="C2" s="39" t="s">
        <v>228</v>
      </c>
      <c r="D2" s="39" t="s">
        <v>229</v>
      </c>
      <c r="E2" s="41" t="s">
        <v>230</v>
      </c>
      <c r="F2" s="41" t="s">
        <v>231</v>
      </c>
    </row>
    <row r="3" spans="1:17">
      <c r="A3" s="39" t="s">
        <v>232</v>
      </c>
      <c r="B3" s="39" t="s">
        <v>233</v>
      </c>
      <c r="C3" s="39" t="s">
        <v>234</v>
      </c>
      <c r="D3" s="39" t="s">
        <v>235</v>
      </c>
      <c r="E3" s="41" t="s">
        <v>236</v>
      </c>
      <c r="F3" s="41" t="s">
        <v>237</v>
      </c>
    </row>
    <row r="4" spans="1:17">
      <c r="A4" s="39" t="s">
        <v>238</v>
      </c>
      <c r="B4" s="43" t="s">
        <v>239</v>
      </c>
      <c r="C4" s="43" t="s">
        <v>239</v>
      </c>
      <c r="D4" s="42" t="s">
        <v>240</v>
      </c>
      <c r="E4" s="44" t="s">
        <v>241</v>
      </c>
      <c r="F4" s="41" t="s">
        <v>242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>
      <c r="A5" s="45" t="s">
        <v>243</v>
      </c>
      <c r="B5" s="45" t="s">
        <v>244</v>
      </c>
      <c r="C5" s="46" t="s">
        <v>245</v>
      </c>
      <c r="D5" s="39" t="s">
        <v>246</v>
      </c>
      <c r="E5" s="46" t="s">
        <v>247</v>
      </c>
      <c r="F5" s="46" t="s">
        <v>248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>
      <c r="A6" s="45" t="s">
        <v>249</v>
      </c>
      <c r="B6" s="45" t="s">
        <v>250</v>
      </c>
      <c r="C6" s="46" t="s">
        <v>251</v>
      </c>
      <c r="D6" s="39" t="s">
        <v>252</v>
      </c>
      <c r="E6" s="41" t="s">
        <v>253</v>
      </c>
      <c r="F6" s="41" t="s">
        <v>254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15.75" customHeight="1">
      <c r="A7" s="45" t="s">
        <v>255</v>
      </c>
      <c r="B7" s="47" t="s">
        <v>256</v>
      </c>
      <c r="C7" s="48" t="s">
        <v>257</v>
      </c>
      <c r="D7" s="39" t="s">
        <v>258</v>
      </c>
      <c r="E7" s="41" t="s">
        <v>259</v>
      </c>
      <c r="F7" s="46" t="s">
        <v>260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>
      <c r="A8" s="45" t="s">
        <v>261</v>
      </c>
      <c r="B8" s="45" t="s">
        <v>262</v>
      </c>
      <c r="C8" s="46" t="s">
        <v>263</v>
      </c>
      <c r="D8" s="39" t="s">
        <v>264</v>
      </c>
      <c r="E8" s="46" t="s">
        <v>265</v>
      </c>
      <c r="F8" s="41" t="s">
        <v>266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>
      <c r="A9" s="45" t="s">
        <v>267</v>
      </c>
      <c r="B9" s="45" t="s">
        <v>268</v>
      </c>
      <c r="C9" s="46" t="s">
        <v>269</v>
      </c>
      <c r="D9" s="39" t="s">
        <v>270</v>
      </c>
      <c r="E9" s="41" t="s">
        <v>271</v>
      </c>
      <c r="F9" s="46" t="s">
        <v>272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>
      <c r="A10" s="45" t="s">
        <v>273</v>
      </c>
      <c r="B10" s="45" t="s">
        <v>274</v>
      </c>
      <c r="C10" s="46" t="s">
        <v>275</v>
      </c>
      <c r="D10" s="39" t="s">
        <v>276</v>
      </c>
      <c r="E10" s="41" t="s">
        <v>277</v>
      </c>
      <c r="F10" s="41" t="s">
        <v>278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>
      <c r="A11" s="45" t="s">
        <v>279</v>
      </c>
      <c r="B11" s="45" t="s">
        <v>280</v>
      </c>
      <c r="C11" s="46" t="s">
        <v>281</v>
      </c>
      <c r="D11" s="39" t="s">
        <v>282</v>
      </c>
      <c r="E11" s="46" t="s">
        <v>283</v>
      </c>
      <c r="F11" s="46" t="s">
        <v>284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>
      <c r="A12" s="45" t="s">
        <v>30</v>
      </c>
      <c r="B12" s="40" t="s">
        <v>285</v>
      </c>
      <c r="C12" s="46" t="s">
        <v>286</v>
      </c>
      <c r="D12" s="39" t="s">
        <v>287</v>
      </c>
      <c r="E12" s="41" t="s">
        <v>288</v>
      </c>
      <c r="F12" s="41" t="s">
        <v>289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>
      <c r="A13" s="45" t="s">
        <v>290</v>
      </c>
      <c r="B13" s="45" t="s">
        <v>291</v>
      </c>
      <c r="C13" s="46" t="s">
        <v>292</v>
      </c>
      <c r="D13" s="39" t="s">
        <v>293</v>
      </c>
      <c r="E13" s="41" t="s">
        <v>294</v>
      </c>
      <c r="F13" s="46" t="s">
        <v>295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A14" s="45" t="s">
        <v>296</v>
      </c>
      <c r="B14" s="45" t="s">
        <v>297</v>
      </c>
      <c r="C14" s="46" t="s">
        <v>298</v>
      </c>
      <c r="D14" s="39" t="s">
        <v>299</v>
      </c>
      <c r="E14" s="46" t="s">
        <v>300</v>
      </c>
      <c r="F14" s="41" t="s">
        <v>301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>
      <c r="A15" s="45" t="s">
        <v>302</v>
      </c>
      <c r="B15" s="45" t="s">
        <v>303</v>
      </c>
      <c r="C15" s="46" t="s">
        <v>304</v>
      </c>
      <c r="D15" s="39" t="s">
        <v>305</v>
      </c>
      <c r="E15" s="41" t="s">
        <v>306</v>
      </c>
      <c r="F15" s="46" t="s">
        <v>307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A16" s="45" t="s">
        <v>308</v>
      </c>
      <c r="B16" s="45" t="s">
        <v>309</v>
      </c>
      <c r="C16" s="46" t="s">
        <v>310</v>
      </c>
      <c r="D16" s="39" t="s">
        <v>311</v>
      </c>
      <c r="E16" s="41" t="s">
        <v>312</v>
      </c>
      <c r="F16" s="41" t="s">
        <v>313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>
      <c r="A17" s="45" t="s">
        <v>314</v>
      </c>
      <c r="B17" s="45" t="s">
        <v>315</v>
      </c>
      <c r="C17" s="46" t="s">
        <v>316</v>
      </c>
      <c r="D17" s="39" t="s">
        <v>317</v>
      </c>
      <c r="E17" s="46" t="s">
        <v>318</v>
      </c>
      <c r="F17" s="46" t="s">
        <v>319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>
      <c r="A18" s="45" t="s">
        <v>320</v>
      </c>
      <c r="B18" s="43" t="s">
        <v>19</v>
      </c>
      <c r="C18" s="49" t="s">
        <v>321</v>
      </c>
      <c r="D18" s="42" t="s">
        <v>322</v>
      </c>
      <c r="E18" s="44" t="s">
        <v>323</v>
      </c>
      <c r="F18" s="41" t="s">
        <v>324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>
      <c r="A19" s="45" t="s">
        <v>325</v>
      </c>
      <c r="B19" s="45" t="s">
        <v>326</v>
      </c>
      <c r="C19" s="46" t="s">
        <v>327</v>
      </c>
      <c r="D19" s="39" t="s">
        <v>328</v>
      </c>
      <c r="E19" s="41" t="s">
        <v>329</v>
      </c>
      <c r="F19" s="46" t="s">
        <v>330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>
      <c r="A20" s="45" t="s">
        <v>331</v>
      </c>
      <c r="B20" s="45" t="s">
        <v>332</v>
      </c>
      <c r="C20" s="46" t="s">
        <v>333</v>
      </c>
      <c r="D20" s="39" t="s">
        <v>334</v>
      </c>
      <c r="E20" s="46" t="s">
        <v>335</v>
      </c>
      <c r="F20" s="41" t="s">
        <v>336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>
      <c r="A21" s="45" t="s">
        <v>337</v>
      </c>
      <c r="B21" s="45" t="s">
        <v>338</v>
      </c>
      <c r="C21" s="46" t="s">
        <v>339</v>
      </c>
      <c r="D21" s="39" t="s">
        <v>340</v>
      </c>
      <c r="E21" s="41" t="s">
        <v>341</v>
      </c>
      <c r="F21" s="46" t="s">
        <v>342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>
      <c r="A22" s="45" t="s">
        <v>343</v>
      </c>
      <c r="B22" s="45" t="s">
        <v>344</v>
      </c>
      <c r="C22" s="46" t="s">
        <v>345</v>
      </c>
      <c r="D22" s="39" t="s">
        <v>346</v>
      </c>
      <c r="E22" s="41" t="s">
        <v>347</v>
      </c>
      <c r="F22" s="41" t="s">
        <v>348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>
      <c r="A23" s="45" t="s">
        <v>349</v>
      </c>
      <c r="B23" s="45" t="s">
        <v>350</v>
      </c>
      <c r="C23" s="46" t="s">
        <v>351</v>
      </c>
      <c r="D23" s="39" t="s">
        <v>352</v>
      </c>
      <c r="E23" s="46" t="s">
        <v>353</v>
      </c>
      <c r="F23" s="46" t="s">
        <v>354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>
      <c r="A24" s="45" t="s">
        <v>355</v>
      </c>
      <c r="B24" s="45" t="s">
        <v>356</v>
      </c>
      <c r="C24" s="46" t="s">
        <v>357</v>
      </c>
      <c r="D24" s="39" t="s">
        <v>358</v>
      </c>
      <c r="E24" s="41" t="s">
        <v>359</v>
      </c>
      <c r="F24" s="41" t="s">
        <v>360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>
      <c r="A25" s="45" t="s">
        <v>361</v>
      </c>
      <c r="B25" s="45" t="s">
        <v>362</v>
      </c>
      <c r="C25" s="50" t="s">
        <v>363</v>
      </c>
      <c r="D25" s="39" t="s">
        <v>364</v>
      </c>
      <c r="E25" s="41" t="s">
        <v>365</v>
      </c>
      <c r="F25" s="46" t="s">
        <v>366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>
      <c r="A26" s="45" t="s">
        <v>367</v>
      </c>
      <c r="B26" s="45" t="s">
        <v>368</v>
      </c>
      <c r="C26" s="50" t="s">
        <v>369</v>
      </c>
      <c r="D26" s="39" t="s">
        <v>370</v>
      </c>
      <c r="E26" s="46" t="s">
        <v>371</v>
      </c>
      <c r="F26" s="41" t="s">
        <v>372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>
      <c r="A27" s="45" t="s">
        <v>373</v>
      </c>
      <c r="B27" s="45" t="s">
        <v>374</v>
      </c>
      <c r="C27" s="46" t="s">
        <v>375</v>
      </c>
      <c r="D27" s="39" t="s">
        <v>376</v>
      </c>
      <c r="E27" s="41" t="s">
        <v>377</v>
      </c>
      <c r="F27" s="46" t="s">
        <v>378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>
      <c r="A28" s="51" t="s">
        <v>379</v>
      </c>
      <c r="B28" s="51" t="s">
        <v>380</v>
      </c>
      <c r="C28" s="46" t="s">
        <v>381</v>
      </c>
      <c r="D28" s="39" t="s">
        <v>382</v>
      </c>
      <c r="E28" s="41" t="s">
        <v>383</v>
      </c>
      <c r="F28" s="41" t="s">
        <v>384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>
      <c r="A29" s="45" t="s">
        <v>385</v>
      </c>
      <c r="B29" s="45" t="s">
        <v>386</v>
      </c>
      <c r="C29" s="46" t="s">
        <v>387</v>
      </c>
      <c r="D29" s="39" t="s">
        <v>388</v>
      </c>
      <c r="E29" s="46" t="s">
        <v>389</v>
      </c>
      <c r="F29" s="46" t="s">
        <v>390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>
      <c r="A30" s="45" t="s">
        <v>391</v>
      </c>
      <c r="B30" s="45" t="s">
        <v>392</v>
      </c>
      <c r="C30" s="46" t="s">
        <v>393</v>
      </c>
      <c r="D30" s="39" t="s">
        <v>394</v>
      </c>
      <c r="E30" s="41" t="s">
        <v>395</v>
      </c>
      <c r="F30" s="41" t="s">
        <v>396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>
      <c r="A31" s="52" t="s">
        <v>397</v>
      </c>
      <c r="B31" s="52" t="s">
        <v>398</v>
      </c>
      <c r="C31" s="46" t="s">
        <v>399</v>
      </c>
      <c r="D31" s="39" t="s">
        <v>400</v>
      </c>
      <c r="E31" s="41" t="s">
        <v>401</v>
      </c>
      <c r="F31" s="46" t="s">
        <v>402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>
      <c r="A32" s="51" t="s">
        <v>24</v>
      </c>
      <c r="B32" s="51" t="s">
        <v>403</v>
      </c>
      <c r="C32" s="53" t="s">
        <v>404</v>
      </c>
      <c r="D32" s="39" t="s">
        <v>405</v>
      </c>
      <c r="E32" s="46" t="s">
        <v>406</v>
      </c>
      <c r="F32" s="41" t="s">
        <v>407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>
      <c r="A33" s="51" t="s">
        <v>408</v>
      </c>
      <c r="B33" s="51" t="s">
        <v>409</v>
      </c>
      <c r="C33" s="46" t="s">
        <v>410</v>
      </c>
      <c r="D33" s="39" t="s">
        <v>411</v>
      </c>
      <c r="E33" s="41" t="s">
        <v>412</v>
      </c>
      <c r="F33" s="46" t="s">
        <v>413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>
      <c r="A34" s="45" t="s">
        <v>414</v>
      </c>
      <c r="B34" s="45" t="s">
        <v>415</v>
      </c>
      <c r="C34" s="46" t="s">
        <v>416</v>
      </c>
      <c r="D34" s="39" t="s">
        <v>417</v>
      </c>
      <c r="E34" s="41" t="s">
        <v>418</v>
      </c>
      <c r="F34" s="41" t="s">
        <v>419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>
      <c r="A35" s="51" t="s">
        <v>420</v>
      </c>
      <c r="B35" s="51" t="s">
        <v>421</v>
      </c>
      <c r="C35" s="50" t="s">
        <v>422</v>
      </c>
      <c r="D35" s="39" t="s">
        <v>423</v>
      </c>
      <c r="E35" s="46" t="s">
        <v>424</v>
      </c>
      <c r="F35" s="46" t="s">
        <v>425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>
      <c r="A36" s="51" t="s">
        <v>426</v>
      </c>
      <c r="B36" s="51" t="s">
        <v>427</v>
      </c>
      <c r="C36" s="46" t="s">
        <v>428</v>
      </c>
      <c r="D36" s="39" t="s">
        <v>429</v>
      </c>
      <c r="E36" s="41" t="s">
        <v>430</v>
      </c>
      <c r="F36" s="41" t="s">
        <v>431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>
      <c r="A37" s="45" t="s">
        <v>432</v>
      </c>
      <c r="B37" s="45" t="s">
        <v>433</v>
      </c>
      <c r="C37" s="46" t="s">
        <v>434</v>
      </c>
      <c r="D37" s="39" t="s">
        <v>435</v>
      </c>
      <c r="E37" s="41" t="s">
        <v>436</v>
      </c>
      <c r="F37" s="46" t="s">
        <v>437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>
      <c r="A38" s="45" t="s">
        <v>438</v>
      </c>
      <c r="B38" s="45" t="s">
        <v>439</v>
      </c>
      <c r="C38" s="46" t="s">
        <v>440</v>
      </c>
      <c r="D38" s="39" t="s">
        <v>441</v>
      </c>
      <c r="E38" s="46" t="s">
        <v>442</v>
      </c>
      <c r="F38" s="41" t="s">
        <v>443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>
      <c r="A39" s="54" t="s">
        <v>444</v>
      </c>
      <c r="B39" s="54" t="s">
        <v>445</v>
      </c>
      <c r="C39" s="54" t="s">
        <v>446</v>
      </c>
      <c r="D39" s="39" t="s">
        <v>447</v>
      </c>
      <c r="E39" s="41" t="s">
        <v>448</v>
      </c>
      <c r="F39" s="46" t="s">
        <v>449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>
      <c r="A40" s="54" t="s">
        <v>450</v>
      </c>
      <c r="B40" s="54" t="s">
        <v>451</v>
      </c>
      <c r="C40" s="54" t="s">
        <v>452</v>
      </c>
      <c r="D40" s="39" t="s">
        <v>453</v>
      </c>
      <c r="E40" s="41" t="s">
        <v>454</v>
      </c>
      <c r="F40" s="44" t="s">
        <v>455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>
      <c r="A41" s="54" t="s">
        <v>456</v>
      </c>
      <c r="B41" s="54" t="s">
        <v>457</v>
      </c>
      <c r="C41" s="54" t="s">
        <v>458</v>
      </c>
      <c r="D41" s="39" t="s">
        <v>459</v>
      </c>
      <c r="E41" s="46" t="s">
        <v>460</v>
      </c>
      <c r="F41" s="49" t="s">
        <v>461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>
      <c r="A42" s="41" t="s">
        <v>462</v>
      </c>
      <c r="B42" s="41" t="s">
        <v>463</v>
      </c>
      <c r="C42" s="41" t="s">
        <v>464</v>
      </c>
      <c r="D42" s="39" t="s">
        <v>465</v>
      </c>
      <c r="E42" s="41" t="s">
        <v>466</v>
      </c>
      <c r="F42" s="41" t="s">
        <v>467</v>
      </c>
      <c r="G42" s="18" t="s">
        <v>462</v>
      </c>
      <c r="H42" s="18" t="s">
        <v>462</v>
      </c>
      <c r="I42" s="18" t="s">
        <v>462</v>
      </c>
      <c r="J42" s="18" t="s">
        <v>462</v>
      </c>
      <c r="K42" s="18" t="s">
        <v>462</v>
      </c>
      <c r="L42" s="18" t="s">
        <v>462</v>
      </c>
      <c r="M42" s="18" t="s">
        <v>462</v>
      </c>
      <c r="N42" s="18" t="s">
        <v>462</v>
      </c>
      <c r="O42" s="18" t="s">
        <v>462</v>
      </c>
      <c r="P42" s="18" t="s">
        <v>462</v>
      </c>
      <c r="Q42" s="18" t="s">
        <v>462</v>
      </c>
    </row>
    <row r="43" spans="1:17">
      <c r="A43" s="41" t="s">
        <v>468</v>
      </c>
      <c r="B43" s="41" t="s">
        <v>469</v>
      </c>
      <c r="C43" s="50" t="s">
        <v>470</v>
      </c>
      <c r="D43" s="39" t="s">
        <v>471</v>
      </c>
      <c r="E43" s="41" t="s">
        <v>472</v>
      </c>
      <c r="F43" s="41" t="s">
        <v>473</v>
      </c>
      <c r="G43" s="18" t="s">
        <v>468</v>
      </c>
      <c r="H43" s="18" t="s">
        <v>468</v>
      </c>
      <c r="I43" s="18" t="s">
        <v>468</v>
      </c>
      <c r="J43" s="18" t="s">
        <v>468</v>
      </c>
      <c r="K43" s="18" t="s">
        <v>468</v>
      </c>
      <c r="L43" s="18" t="s">
        <v>468</v>
      </c>
      <c r="M43" s="18" t="s">
        <v>468</v>
      </c>
      <c r="N43" s="18" t="s">
        <v>468</v>
      </c>
      <c r="O43" s="18" t="s">
        <v>468</v>
      </c>
      <c r="P43" s="18" t="s">
        <v>468</v>
      </c>
      <c r="Q43" s="18" t="s">
        <v>468</v>
      </c>
    </row>
    <row r="44" spans="1:17">
      <c r="A44" s="50" t="s">
        <v>474</v>
      </c>
      <c r="B44" s="50" t="s">
        <v>475</v>
      </c>
      <c r="C44" s="50" t="s">
        <v>476</v>
      </c>
      <c r="D44" s="39" t="s">
        <v>477</v>
      </c>
      <c r="E44" s="46" t="s">
        <v>478</v>
      </c>
      <c r="F44" s="50" t="s">
        <v>479</v>
      </c>
      <c r="G44" s="16" t="s">
        <v>474</v>
      </c>
      <c r="H44" s="16" t="s">
        <v>474</v>
      </c>
      <c r="I44" s="16" t="s">
        <v>474</v>
      </c>
      <c r="J44" s="16" t="s">
        <v>474</v>
      </c>
      <c r="K44" s="16" t="s">
        <v>474</v>
      </c>
      <c r="L44" s="16" t="s">
        <v>474</v>
      </c>
      <c r="M44" s="16" t="s">
        <v>474</v>
      </c>
      <c r="N44" s="16" t="s">
        <v>474</v>
      </c>
      <c r="O44" s="16" t="s">
        <v>474</v>
      </c>
      <c r="P44" s="16" t="s">
        <v>474</v>
      </c>
      <c r="Q44" s="16" t="s">
        <v>474</v>
      </c>
    </row>
    <row r="45" spans="1:17">
      <c r="A45" s="50" t="s">
        <v>480</v>
      </c>
      <c r="B45" s="50" t="s">
        <v>481</v>
      </c>
      <c r="C45" s="41" t="s">
        <v>482</v>
      </c>
      <c r="D45" s="39" t="s">
        <v>483</v>
      </c>
      <c r="E45" s="41" t="s">
        <v>484</v>
      </c>
      <c r="F45" s="50" t="s">
        <v>485</v>
      </c>
      <c r="G45" s="16" t="s">
        <v>480</v>
      </c>
      <c r="H45" s="16" t="s">
        <v>480</v>
      </c>
      <c r="I45" s="16" t="s">
        <v>480</v>
      </c>
      <c r="J45" s="16" t="s">
        <v>480</v>
      </c>
      <c r="K45" s="16" t="s">
        <v>480</v>
      </c>
      <c r="L45" s="16" t="s">
        <v>480</v>
      </c>
      <c r="M45" s="16" t="s">
        <v>480</v>
      </c>
      <c r="N45" s="16" t="s">
        <v>480</v>
      </c>
      <c r="O45" s="16" t="s">
        <v>480</v>
      </c>
      <c r="P45" s="16" t="s">
        <v>480</v>
      </c>
      <c r="Q45" s="16" t="s">
        <v>480</v>
      </c>
    </row>
    <row r="46" spans="1:17">
      <c r="A46" s="50" t="s">
        <v>486</v>
      </c>
      <c r="B46" s="50" t="s">
        <v>487</v>
      </c>
      <c r="C46" s="50" t="s">
        <v>488</v>
      </c>
      <c r="D46" s="39" t="s">
        <v>489</v>
      </c>
      <c r="E46" s="41" t="s">
        <v>490</v>
      </c>
      <c r="F46" s="50" t="s">
        <v>491</v>
      </c>
      <c r="G46" s="16" t="s">
        <v>486</v>
      </c>
      <c r="H46" s="16" t="s">
        <v>486</v>
      </c>
      <c r="I46" s="16" t="s">
        <v>486</v>
      </c>
      <c r="J46" s="16" t="s">
        <v>486</v>
      </c>
      <c r="K46" s="16" t="s">
        <v>486</v>
      </c>
      <c r="L46" s="16" t="s">
        <v>486</v>
      </c>
      <c r="M46" s="16" t="s">
        <v>486</v>
      </c>
      <c r="N46" s="16" t="s">
        <v>486</v>
      </c>
      <c r="O46" s="16" t="s">
        <v>486</v>
      </c>
      <c r="P46" s="16" t="s">
        <v>486</v>
      </c>
      <c r="Q46" s="16" t="s">
        <v>486</v>
      </c>
    </row>
    <row r="47" spans="1:17">
      <c r="A47" s="50" t="s">
        <v>492</v>
      </c>
      <c r="B47" s="50" t="s">
        <v>493</v>
      </c>
      <c r="C47" s="55" t="s">
        <v>494</v>
      </c>
      <c r="D47" s="39" t="s">
        <v>495</v>
      </c>
      <c r="E47" s="46" t="s">
        <v>496</v>
      </c>
      <c r="F47" s="50" t="s">
        <v>497</v>
      </c>
      <c r="G47" s="16" t="s">
        <v>492</v>
      </c>
      <c r="H47" s="16" t="s">
        <v>492</v>
      </c>
      <c r="I47" s="16" t="s">
        <v>492</v>
      </c>
      <c r="J47" s="16" t="s">
        <v>492</v>
      </c>
      <c r="K47" s="16" t="s">
        <v>492</v>
      </c>
      <c r="L47" s="16" t="s">
        <v>492</v>
      </c>
      <c r="M47" s="16" t="s">
        <v>492</v>
      </c>
      <c r="N47" s="16" t="s">
        <v>492</v>
      </c>
      <c r="O47" s="16" t="s">
        <v>492</v>
      </c>
      <c r="P47" s="16" t="s">
        <v>492</v>
      </c>
      <c r="Q47" s="16" t="s">
        <v>492</v>
      </c>
    </row>
    <row r="48" spans="1:17">
      <c r="A48" s="50" t="s">
        <v>498</v>
      </c>
      <c r="B48" s="50" t="s">
        <v>499</v>
      </c>
      <c r="C48" s="41" t="s">
        <v>500</v>
      </c>
      <c r="D48" s="39" t="s">
        <v>501</v>
      </c>
      <c r="E48" s="41" t="s">
        <v>502</v>
      </c>
      <c r="F48" s="59" t="s">
        <v>503</v>
      </c>
      <c r="G48" s="16" t="s">
        <v>498</v>
      </c>
      <c r="H48" s="16" t="s">
        <v>498</v>
      </c>
      <c r="I48" s="16" t="s">
        <v>498</v>
      </c>
      <c r="J48" s="16" t="s">
        <v>498</v>
      </c>
      <c r="K48" s="16" t="s">
        <v>498</v>
      </c>
      <c r="L48" s="16" t="s">
        <v>498</v>
      </c>
      <c r="M48" s="16" t="s">
        <v>498</v>
      </c>
      <c r="N48" s="16" t="s">
        <v>498</v>
      </c>
      <c r="O48" s="16" t="s">
        <v>498</v>
      </c>
      <c r="P48" s="16" t="s">
        <v>498</v>
      </c>
      <c r="Q48" s="16" t="s">
        <v>498</v>
      </c>
    </row>
    <row r="49" spans="1:17">
      <c r="A49" s="50" t="s">
        <v>504</v>
      </c>
      <c r="B49" s="50" t="s">
        <v>505</v>
      </c>
      <c r="C49" s="50" t="s">
        <v>506</v>
      </c>
      <c r="D49" s="39" t="s">
        <v>507</v>
      </c>
      <c r="E49" s="41" t="s">
        <v>508</v>
      </c>
      <c r="F49" s="50" t="s">
        <v>509</v>
      </c>
      <c r="G49" s="16" t="s">
        <v>504</v>
      </c>
      <c r="H49" s="16" t="s">
        <v>504</v>
      </c>
      <c r="I49" s="16" t="s">
        <v>504</v>
      </c>
      <c r="J49" s="16" t="s">
        <v>504</v>
      </c>
      <c r="K49" s="16" t="s">
        <v>504</v>
      </c>
      <c r="L49" s="16" t="s">
        <v>504</v>
      </c>
      <c r="M49" s="16" t="s">
        <v>504</v>
      </c>
      <c r="N49" s="16" t="s">
        <v>504</v>
      </c>
      <c r="O49" s="16" t="s">
        <v>504</v>
      </c>
      <c r="P49" s="16" t="s">
        <v>504</v>
      </c>
      <c r="Q49" s="16" t="s">
        <v>504</v>
      </c>
    </row>
    <row r="50" spans="1:17">
      <c r="A50" s="50" t="s">
        <v>510</v>
      </c>
      <c r="B50" s="50" t="s">
        <v>511</v>
      </c>
      <c r="C50" s="50" t="s">
        <v>512</v>
      </c>
      <c r="D50" s="39" t="s">
        <v>513</v>
      </c>
      <c r="E50" s="46" t="s">
        <v>514</v>
      </c>
      <c r="F50" s="59" t="s">
        <v>515</v>
      </c>
      <c r="G50" s="16" t="s">
        <v>510</v>
      </c>
      <c r="H50" s="16" t="s">
        <v>510</v>
      </c>
      <c r="I50" s="16" t="s">
        <v>510</v>
      </c>
      <c r="J50" s="16" t="s">
        <v>510</v>
      </c>
      <c r="K50" s="16" t="s">
        <v>510</v>
      </c>
      <c r="L50" s="16" t="s">
        <v>510</v>
      </c>
      <c r="M50" s="16" t="s">
        <v>510</v>
      </c>
      <c r="N50" s="16" t="s">
        <v>510</v>
      </c>
      <c r="O50" s="16" t="s">
        <v>510</v>
      </c>
      <c r="P50" s="16" t="s">
        <v>510</v>
      </c>
      <c r="Q50" s="16" t="s">
        <v>510</v>
      </c>
    </row>
    <row r="51" spans="1:17">
      <c r="A51" s="50" t="s">
        <v>516</v>
      </c>
      <c r="B51" s="50" t="s">
        <v>517</v>
      </c>
      <c r="C51" s="41" t="s">
        <v>518</v>
      </c>
      <c r="D51" s="39" t="s">
        <v>519</v>
      </c>
      <c r="E51" s="41" t="s">
        <v>520</v>
      </c>
      <c r="F51" s="50" t="s">
        <v>521</v>
      </c>
      <c r="G51" s="16" t="s">
        <v>516</v>
      </c>
      <c r="H51" s="16" t="s">
        <v>516</v>
      </c>
      <c r="I51" s="16" t="s">
        <v>516</v>
      </c>
      <c r="J51" s="16" t="s">
        <v>516</v>
      </c>
      <c r="K51" s="16" t="s">
        <v>516</v>
      </c>
      <c r="L51" s="16" t="s">
        <v>516</v>
      </c>
      <c r="M51" s="16" t="s">
        <v>516</v>
      </c>
      <c r="N51" s="16" t="s">
        <v>516</v>
      </c>
      <c r="O51" s="16" t="s">
        <v>516</v>
      </c>
      <c r="P51" s="16" t="s">
        <v>516</v>
      </c>
      <c r="Q51" s="16" t="s">
        <v>516</v>
      </c>
    </row>
    <row r="52" spans="1:17">
      <c r="A52" s="50" t="s">
        <v>522</v>
      </c>
      <c r="B52" s="50" t="s">
        <v>523</v>
      </c>
      <c r="C52" s="50" t="s">
        <v>524</v>
      </c>
      <c r="D52" s="39" t="s">
        <v>525</v>
      </c>
      <c r="E52" s="41" t="s">
        <v>526</v>
      </c>
      <c r="F52" s="50" t="s">
        <v>527</v>
      </c>
      <c r="G52" s="16" t="s">
        <v>522</v>
      </c>
      <c r="H52" s="16" t="s">
        <v>522</v>
      </c>
      <c r="I52" s="16" t="s">
        <v>522</v>
      </c>
      <c r="J52" s="16" t="s">
        <v>522</v>
      </c>
      <c r="K52" s="16" t="s">
        <v>522</v>
      </c>
      <c r="L52" s="16" t="s">
        <v>522</v>
      </c>
      <c r="M52" s="16" t="s">
        <v>522</v>
      </c>
      <c r="N52" s="16" t="s">
        <v>522</v>
      </c>
      <c r="O52" s="16" t="s">
        <v>522</v>
      </c>
      <c r="P52" s="16" t="s">
        <v>522</v>
      </c>
      <c r="Q52" s="16" t="s">
        <v>522</v>
      </c>
    </row>
    <row r="53" spans="1:17">
      <c r="A53" s="50" t="s">
        <v>528</v>
      </c>
      <c r="B53" s="50" t="s">
        <v>529</v>
      </c>
      <c r="C53" s="50" t="s">
        <v>530</v>
      </c>
      <c r="D53" s="39" t="s">
        <v>531</v>
      </c>
      <c r="E53" s="46" t="s">
        <v>532</v>
      </c>
      <c r="F53" s="50" t="s">
        <v>533</v>
      </c>
      <c r="G53" s="16" t="s">
        <v>528</v>
      </c>
      <c r="H53" s="16" t="s">
        <v>528</v>
      </c>
      <c r="I53" s="16" t="s">
        <v>528</v>
      </c>
      <c r="J53" s="16" t="s">
        <v>528</v>
      </c>
      <c r="K53" s="16" t="s">
        <v>528</v>
      </c>
      <c r="L53" s="16" t="s">
        <v>528</v>
      </c>
      <c r="M53" s="16" t="s">
        <v>528</v>
      </c>
      <c r="N53" s="16" t="s">
        <v>528</v>
      </c>
      <c r="O53" s="16" t="s">
        <v>528</v>
      </c>
      <c r="P53" s="16" t="s">
        <v>528</v>
      </c>
      <c r="Q53" s="16" t="s">
        <v>528</v>
      </c>
    </row>
    <row r="54" spans="1:17">
      <c r="A54" s="50" t="s">
        <v>534</v>
      </c>
      <c r="B54" s="50" t="s">
        <v>535</v>
      </c>
      <c r="C54" s="50" t="s">
        <v>536</v>
      </c>
      <c r="D54" s="39" t="s">
        <v>537</v>
      </c>
      <c r="E54" s="41" t="s">
        <v>538</v>
      </c>
      <c r="F54" s="59" t="s">
        <v>539</v>
      </c>
      <c r="G54" s="16" t="s">
        <v>534</v>
      </c>
      <c r="H54" s="16" t="s">
        <v>534</v>
      </c>
      <c r="I54" s="16" t="s">
        <v>534</v>
      </c>
      <c r="J54" s="16" t="s">
        <v>534</v>
      </c>
      <c r="K54" s="16" t="s">
        <v>534</v>
      </c>
      <c r="L54" s="16" t="s">
        <v>534</v>
      </c>
      <c r="M54" s="16" t="s">
        <v>534</v>
      </c>
      <c r="N54" s="16" t="s">
        <v>534</v>
      </c>
      <c r="O54" s="16" t="s">
        <v>534</v>
      </c>
      <c r="P54" s="16" t="s">
        <v>534</v>
      </c>
      <c r="Q54" s="16" t="s">
        <v>534</v>
      </c>
    </row>
    <row r="55" spans="1:17">
      <c r="A55" s="50" t="s">
        <v>540</v>
      </c>
      <c r="B55" s="50" t="s">
        <v>541</v>
      </c>
      <c r="C55" s="50" t="s">
        <v>542</v>
      </c>
      <c r="D55" s="39" t="s">
        <v>543</v>
      </c>
      <c r="E55" s="41" t="s">
        <v>544</v>
      </c>
      <c r="F55" s="50" t="s">
        <v>545</v>
      </c>
      <c r="G55" s="16" t="s">
        <v>540</v>
      </c>
      <c r="H55" s="16" t="s">
        <v>540</v>
      </c>
      <c r="I55" s="16" t="s">
        <v>540</v>
      </c>
      <c r="J55" s="16" t="s">
        <v>540</v>
      </c>
      <c r="K55" s="16" t="s">
        <v>540</v>
      </c>
      <c r="L55" s="16" t="s">
        <v>540</v>
      </c>
      <c r="M55" s="16" t="s">
        <v>540</v>
      </c>
      <c r="N55" s="16" t="s">
        <v>540</v>
      </c>
      <c r="O55" s="16" t="s">
        <v>540</v>
      </c>
      <c r="P55" s="16" t="s">
        <v>540</v>
      </c>
      <c r="Q55" s="16" t="s">
        <v>540</v>
      </c>
    </row>
    <row r="56" spans="1:17">
      <c r="A56" s="50" t="s">
        <v>546</v>
      </c>
      <c r="B56" s="50" t="s">
        <v>547</v>
      </c>
      <c r="C56" s="50" t="s">
        <v>548</v>
      </c>
      <c r="D56" s="39" t="s">
        <v>549</v>
      </c>
      <c r="E56" s="46" t="s">
        <v>550</v>
      </c>
      <c r="F56" s="50" t="s">
        <v>551</v>
      </c>
      <c r="G56" s="16" t="s">
        <v>546</v>
      </c>
      <c r="H56" s="16" t="s">
        <v>546</v>
      </c>
      <c r="I56" s="16" t="s">
        <v>546</v>
      </c>
      <c r="J56" s="16" t="s">
        <v>546</v>
      </c>
      <c r="K56" s="16" t="s">
        <v>546</v>
      </c>
      <c r="L56" s="16" t="s">
        <v>546</v>
      </c>
      <c r="M56" s="16" t="s">
        <v>546</v>
      </c>
      <c r="N56" s="16" t="s">
        <v>546</v>
      </c>
      <c r="O56" s="16" t="s">
        <v>546</v>
      </c>
      <c r="P56" s="16" t="s">
        <v>546</v>
      </c>
      <c r="Q56" s="16" t="s">
        <v>546</v>
      </c>
    </row>
    <row r="57" spans="1:17">
      <c r="A57" s="50" t="s">
        <v>552</v>
      </c>
      <c r="B57" s="50" t="s">
        <v>553</v>
      </c>
      <c r="C57" s="50" t="s">
        <v>554</v>
      </c>
      <c r="D57" s="39" t="s">
        <v>555</v>
      </c>
      <c r="E57" s="41" t="s">
        <v>556</v>
      </c>
      <c r="F57" s="50" t="s">
        <v>557</v>
      </c>
      <c r="G57" s="16" t="s">
        <v>552</v>
      </c>
      <c r="H57" s="16" t="s">
        <v>552</v>
      </c>
      <c r="I57" s="16" t="s">
        <v>552</v>
      </c>
      <c r="J57" s="16" t="s">
        <v>552</v>
      </c>
      <c r="K57" s="16" t="s">
        <v>552</v>
      </c>
      <c r="L57" s="16" t="s">
        <v>552</v>
      </c>
      <c r="M57" s="16" t="s">
        <v>552</v>
      </c>
      <c r="N57" s="16" t="s">
        <v>552</v>
      </c>
      <c r="O57" s="16" t="s">
        <v>552</v>
      </c>
      <c r="P57" s="16" t="s">
        <v>552</v>
      </c>
      <c r="Q57" s="16" t="s">
        <v>552</v>
      </c>
    </row>
    <row r="58" spans="1:17">
      <c r="A58" s="50" t="s">
        <v>558</v>
      </c>
      <c r="B58" s="50" t="s">
        <v>559</v>
      </c>
      <c r="C58" s="50" t="s">
        <v>560</v>
      </c>
      <c r="D58" s="39" t="s">
        <v>561</v>
      </c>
      <c r="E58" s="41" t="s">
        <v>562</v>
      </c>
      <c r="F58" s="50" t="s">
        <v>563</v>
      </c>
      <c r="G58" s="16" t="s">
        <v>558</v>
      </c>
      <c r="H58" s="16" t="s">
        <v>558</v>
      </c>
      <c r="I58" s="16" t="s">
        <v>558</v>
      </c>
      <c r="J58" s="16" t="s">
        <v>558</v>
      </c>
      <c r="K58" s="16" t="s">
        <v>558</v>
      </c>
      <c r="L58" s="16" t="s">
        <v>558</v>
      </c>
      <c r="M58" s="16" t="s">
        <v>558</v>
      </c>
      <c r="N58" s="16" t="s">
        <v>558</v>
      </c>
      <c r="O58" s="16" t="s">
        <v>558</v>
      </c>
      <c r="P58" s="16" t="s">
        <v>558</v>
      </c>
      <c r="Q58" s="16" t="s">
        <v>558</v>
      </c>
    </row>
    <row r="59" spans="1:17">
      <c r="A59" s="50" t="s">
        <v>564</v>
      </c>
      <c r="B59" s="50" t="s">
        <v>565</v>
      </c>
      <c r="C59" s="50" t="s">
        <v>566</v>
      </c>
      <c r="D59" s="39" t="s">
        <v>567</v>
      </c>
      <c r="E59" s="46" t="s">
        <v>568</v>
      </c>
      <c r="F59" s="50" t="s">
        <v>569</v>
      </c>
      <c r="G59" s="16" t="s">
        <v>564</v>
      </c>
      <c r="H59" s="16" t="s">
        <v>564</v>
      </c>
      <c r="I59" s="16" t="s">
        <v>564</v>
      </c>
      <c r="J59" s="16" t="s">
        <v>564</v>
      </c>
      <c r="K59" s="16" t="s">
        <v>564</v>
      </c>
      <c r="L59" s="16" t="s">
        <v>564</v>
      </c>
      <c r="M59" s="16" t="s">
        <v>564</v>
      </c>
      <c r="N59" s="16" t="s">
        <v>564</v>
      </c>
      <c r="O59" s="16" t="s">
        <v>564</v>
      </c>
      <c r="P59" s="16" t="s">
        <v>564</v>
      </c>
      <c r="Q59" s="16" t="s">
        <v>564</v>
      </c>
    </row>
    <row r="60" spans="1:17">
      <c r="A60" s="50" t="s">
        <v>570</v>
      </c>
      <c r="B60" s="50" t="s">
        <v>571</v>
      </c>
      <c r="C60" s="50"/>
      <c r="D60" s="39"/>
      <c r="E60" s="46"/>
      <c r="F60" s="50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>
      <c r="A61" s="50" t="s">
        <v>572</v>
      </c>
      <c r="B61" s="50" t="s">
        <v>573</v>
      </c>
      <c r="C61" s="39" t="s">
        <v>574</v>
      </c>
      <c r="D61" s="39" t="s">
        <v>575</v>
      </c>
      <c r="E61" s="46" t="s">
        <v>576</v>
      </c>
      <c r="F61" s="50" t="s">
        <v>577</v>
      </c>
      <c r="G61" s="16" t="s">
        <v>572</v>
      </c>
      <c r="H61" s="16" t="s">
        <v>572</v>
      </c>
      <c r="I61" s="16" t="s">
        <v>572</v>
      </c>
      <c r="J61" s="16" t="s">
        <v>572</v>
      </c>
      <c r="K61" s="16" t="s">
        <v>572</v>
      </c>
      <c r="L61" s="16" t="s">
        <v>572</v>
      </c>
      <c r="M61" s="16" t="s">
        <v>572</v>
      </c>
      <c r="N61" s="16" t="s">
        <v>572</v>
      </c>
      <c r="O61" s="16" t="s">
        <v>572</v>
      </c>
      <c r="P61" s="16" t="s">
        <v>572</v>
      </c>
      <c r="Q61" s="16" t="s">
        <v>572</v>
      </c>
    </row>
    <row r="62" spans="1:17">
      <c r="A62" s="45" t="s">
        <v>578</v>
      </c>
      <c r="B62" s="45" t="s">
        <v>579</v>
      </c>
      <c r="C62" s="56" t="s">
        <v>580</v>
      </c>
      <c r="D62" s="39" t="s">
        <v>581</v>
      </c>
      <c r="E62" s="41" t="s">
        <v>582</v>
      </c>
      <c r="F62" s="41" t="s">
        <v>583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>
      <c r="A63" s="45" t="s">
        <v>584</v>
      </c>
      <c r="B63" s="45" t="s">
        <v>585</v>
      </c>
      <c r="C63" s="39" t="s">
        <v>586</v>
      </c>
      <c r="D63" s="39" t="s">
        <v>587</v>
      </c>
      <c r="E63" s="41" t="s">
        <v>588</v>
      </c>
      <c r="F63" s="46" t="s">
        <v>589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>
      <c r="A64" s="45" t="s">
        <v>590</v>
      </c>
      <c r="B64" s="45" t="s">
        <v>591</v>
      </c>
      <c r="C64" s="39" t="s">
        <v>592</v>
      </c>
      <c r="D64" s="39" t="s">
        <v>593</v>
      </c>
      <c r="E64" s="46" t="s">
        <v>594</v>
      </c>
      <c r="F64" s="41" t="s">
        <v>595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>
      <c r="A65" s="43" t="s">
        <v>596</v>
      </c>
      <c r="B65" s="45" t="s">
        <v>597</v>
      </c>
      <c r="C65" s="39" t="s">
        <v>598</v>
      </c>
      <c r="D65" s="39" t="s">
        <v>599</v>
      </c>
      <c r="E65" s="41" t="s">
        <v>600</v>
      </c>
      <c r="F65" s="46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1:17">
      <c r="A66" s="45" t="s">
        <v>601</v>
      </c>
      <c r="B66" s="45" t="s">
        <v>602</v>
      </c>
      <c r="C66" s="56" t="s">
        <v>603</v>
      </c>
      <c r="D66" s="39" t="s">
        <v>604</v>
      </c>
      <c r="E66" s="41" t="s">
        <v>605</v>
      </c>
      <c r="F66" s="41" t="s">
        <v>606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>
      <c r="A67" s="43" t="s">
        <v>607</v>
      </c>
      <c r="B67" s="45" t="s">
        <v>608</v>
      </c>
      <c r="C67" s="45" t="s">
        <v>609</v>
      </c>
      <c r="D67" s="39" t="s">
        <v>610</v>
      </c>
      <c r="E67" s="46" t="s">
        <v>611</v>
      </c>
      <c r="F67" s="49" t="s">
        <v>612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</row>
    <row r="68" spans="1:17">
      <c r="A68" s="45" t="s">
        <v>613</v>
      </c>
      <c r="B68" s="45" t="s">
        <v>614</v>
      </c>
      <c r="C68" s="45" t="s">
        <v>615</v>
      </c>
      <c r="D68" s="39" t="s">
        <v>616</v>
      </c>
      <c r="E68" s="41" t="s">
        <v>617</v>
      </c>
      <c r="F68" s="41" t="s">
        <v>618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>
      <c r="A69" s="45" t="s">
        <v>619</v>
      </c>
      <c r="B69" s="45" t="s">
        <v>620</v>
      </c>
      <c r="C69" s="45" t="s">
        <v>621</v>
      </c>
      <c r="D69" s="39" t="s">
        <v>622</v>
      </c>
      <c r="E69" s="41" t="s">
        <v>623</v>
      </c>
      <c r="F69" s="46" t="s">
        <v>624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</row>
    <row r="70" spans="1:17">
      <c r="A70" s="45" t="s">
        <v>625</v>
      </c>
      <c r="B70" s="45" t="s">
        <v>626</v>
      </c>
      <c r="C70" s="45" t="s">
        <v>627</v>
      </c>
      <c r="D70" s="39" t="s">
        <v>628</v>
      </c>
      <c r="E70" s="46" t="s">
        <v>629</v>
      </c>
      <c r="F70" s="41" t="s">
        <v>630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>
      <c r="A71" s="45" t="s">
        <v>631</v>
      </c>
      <c r="B71" s="45" t="s">
        <v>632</v>
      </c>
      <c r="C71" s="45" t="s">
        <v>633</v>
      </c>
      <c r="D71" s="39" t="s">
        <v>634</v>
      </c>
      <c r="E71" s="41" t="s">
        <v>635</v>
      </c>
      <c r="F71" s="46" t="s">
        <v>636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</row>
    <row r="72" spans="1:17">
      <c r="A72" s="45" t="s">
        <v>637</v>
      </c>
      <c r="B72" s="45" t="s">
        <v>638</v>
      </c>
      <c r="C72" s="45" t="s">
        <v>639</v>
      </c>
      <c r="D72" s="39" t="s">
        <v>640</v>
      </c>
      <c r="E72" s="41" t="s">
        <v>641</v>
      </c>
      <c r="F72" s="41" t="s">
        <v>642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>
      <c r="A73" s="43" t="s">
        <v>643</v>
      </c>
      <c r="B73" s="45" t="s">
        <v>644</v>
      </c>
      <c r="C73" s="45" t="s">
        <v>645</v>
      </c>
      <c r="D73" s="39" t="s">
        <v>646</v>
      </c>
      <c r="E73" s="46" t="s">
        <v>647</v>
      </c>
      <c r="F73" s="46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>
      <c r="A74" s="45" t="s">
        <v>648</v>
      </c>
      <c r="B74" s="45" t="s">
        <v>649</v>
      </c>
      <c r="C74" s="45" t="s">
        <v>650</v>
      </c>
      <c r="D74" s="39" t="s">
        <v>651</v>
      </c>
      <c r="E74" s="41" t="s">
        <v>652</v>
      </c>
      <c r="F74" s="41" t="s">
        <v>653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>
      <c r="A75" s="45" t="s">
        <v>654</v>
      </c>
      <c r="B75" s="45" t="s">
        <v>655</v>
      </c>
      <c r="C75" s="45" t="s">
        <v>656</v>
      </c>
      <c r="D75" s="39" t="s">
        <v>657</v>
      </c>
      <c r="E75" s="41" t="s">
        <v>658</v>
      </c>
      <c r="F75" s="46" t="s">
        <v>659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</row>
    <row r="76" spans="1:17">
      <c r="A76" s="45" t="s">
        <v>660</v>
      </c>
      <c r="B76" s="45" t="s">
        <v>661</v>
      </c>
      <c r="C76" s="45" t="s">
        <v>662</v>
      </c>
      <c r="D76" s="39" t="s">
        <v>663</v>
      </c>
      <c r="E76" s="46" t="s">
        <v>664</v>
      </c>
      <c r="F76" s="41" t="s">
        <v>665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>
      <c r="A77" s="45" t="s">
        <v>666</v>
      </c>
      <c r="B77" s="45" t="s">
        <v>667</v>
      </c>
      <c r="C77" s="39" t="s">
        <v>668</v>
      </c>
      <c r="D77" s="39" t="s">
        <v>669</v>
      </c>
      <c r="E77" s="41" t="s">
        <v>670</v>
      </c>
      <c r="F77" s="46" t="s">
        <v>671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1:17">
      <c r="A78" s="45" t="s">
        <v>672</v>
      </c>
      <c r="B78" s="45" t="s">
        <v>673</v>
      </c>
      <c r="C78" s="39" t="s">
        <v>674</v>
      </c>
      <c r="D78" s="39" t="s">
        <v>675</v>
      </c>
      <c r="E78" s="41" t="s">
        <v>676</v>
      </c>
      <c r="F78" s="41" t="s">
        <v>677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>
      <c r="A79" s="45" t="s">
        <v>678</v>
      </c>
      <c r="B79" s="45" t="s">
        <v>679</v>
      </c>
      <c r="C79" s="56" t="s">
        <v>680</v>
      </c>
      <c r="D79" s="39" t="s">
        <v>681</v>
      </c>
      <c r="E79" s="46" t="s">
        <v>682</v>
      </c>
      <c r="F79" s="46" t="s">
        <v>683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17">
      <c r="A80" s="43" t="s">
        <v>684</v>
      </c>
      <c r="B80" s="45" t="s">
        <v>685</v>
      </c>
      <c r="C80" s="39" t="s">
        <v>686</v>
      </c>
      <c r="D80" s="39" t="s">
        <v>687</v>
      </c>
      <c r="E80" s="41" t="s">
        <v>688</v>
      </c>
      <c r="F80" s="41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>
      <c r="A81" s="43" t="s">
        <v>689</v>
      </c>
      <c r="B81" s="45" t="s">
        <v>690</v>
      </c>
      <c r="C81" s="39" t="s">
        <v>691</v>
      </c>
      <c r="D81" s="39" t="s">
        <v>692</v>
      </c>
      <c r="E81" s="41" t="s">
        <v>693</v>
      </c>
      <c r="F81" s="46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1:17">
      <c r="A82" s="45" t="s">
        <v>694</v>
      </c>
      <c r="B82" s="45" t="s">
        <v>695</v>
      </c>
      <c r="C82" s="39" t="s">
        <v>696</v>
      </c>
      <c r="D82" s="39" t="s">
        <v>697</v>
      </c>
      <c r="E82" s="46" t="s">
        <v>698</v>
      </c>
      <c r="F82" s="41" t="s">
        <v>699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>
      <c r="A83" s="45" t="s">
        <v>700</v>
      </c>
      <c r="B83" s="45" t="s">
        <v>701</v>
      </c>
      <c r="C83" s="39" t="s">
        <v>702</v>
      </c>
      <c r="D83" s="39" t="s">
        <v>703</v>
      </c>
      <c r="E83" s="41" t="s">
        <v>704</v>
      </c>
      <c r="F83" s="46" t="s">
        <v>705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1:17">
      <c r="A84" s="45" t="s">
        <v>706</v>
      </c>
      <c r="B84" s="45" t="s">
        <v>707</v>
      </c>
      <c r="C84" s="39" t="s">
        <v>708</v>
      </c>
      <c r="D84" s="39" t="s">
        <v>709</v>
      </c>
      <c r="E84" s="41" t="s">
        <v>641</v>
      </c>
      <c r="F84" s="41" t="s">
        <v>710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>
      <c r="A85" s="43" t="s">
        <v>711</v>
      </c>
      <c r="B85" s="45" t="s">
        <v>712</v>
      </c>
      <c r="C85" s="39" t="s">
        <v>713</v>
      </c>
      <c r="D85" s="39" t="s">
        <v>714</v>
      </c>
      <c r="E85" s="46" t="s">
        <v>715</v>
      </c>
      <c r="F85" s="49" t="s">
        <v>716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1:17">
      <c r="A86" s="45" t="s">
        <v>717</v>
      </c>
      <c r="B86" s="45" t="s">
        <v>718</v>
      </c>
      <c r="C86" s="39" t="s">
        <v>719</v>
      </c>
      <c r="D86" s="39" t="s">
        <v>720</v>
      </c>
      <c r="E86" s="41" t="s">
        <v>721</v>
      </c>
      <c r="F86" s="41" t="s">
        <v>722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>
      <c r="A87" s="45" t="s">
        <v>723</v>
      </c>
      <c r="B87" s="45" t="s">
        <v>724</v>
      </c>
      <c r="C87" s="39" t="s">
        <v>725</v>
      </c>
      <c r="D87" s="39" t="s">
        <v>726</v>
      </c>
      <c r="E87" s="41" t="s">
        <v>727</v>
      </c>
      <c r="F87" s="46" t="s">
        <v>728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1:17">
      <c r="A88" s="43" t="s">
        <v>729</v>
      </c>
      <c r="B88" s="45" t="s">
        <v>730</v>
      </c>
      <c r="C88" s="39" t="s">
        <v>731</v>
      </c>
      <c r="D88" s="39" t="s">
        <v>732</v>
      </c>
      <c r="E88" s="46" t="s">
        <v>733</v>
      </c>
      <c r="F88" s="44" t="s">
        <v>734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>
      <c r="A89" s="45" t="s">
        <v>735</v>
      </c>
      <c r="B89" s="45" t="s">
        <v>736</v>
      </c>
      <c r="C89" s="39" t="s">
        <v>737</v>
      </c>
      <c r="D89" s="39" t="s">
        <v>738</v>
      </c>
      <c r="E89" s="41" t="s">
        <v>739</v>
      </c>
      <c r="F89" s="46" t="s">
        <v>740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1:17">
      <c r="A90" s="45" t="s">
        <v>741</v>
      </c>
      <c r="B90" s="45" t="s">
        <v>742</v>
      </c>
      <c r="C90" s="39" t="s">
        <v>743</v>
      </c>
      <c r="D90" s="39" t="s">
        <v>744</v>
      </c>
      <c r="E90" s="41" t="s">
        <v>745</v>
      </c>
      <c r="F90" s="41" t="s">
        <v>746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>
      <c r="A91" s="45" t="s">
        <v>747</v>
      </c>
      <c r="B91" s="45" t="s">
        <v>748</v>
      </c>
      <c r="C91" s="39" t="s">
        <v>749</v>
      </c>
      <c r="D91" s="39" t="s">
        <v>750</v>
      </c>
      <c r="E91" s="46" t="s">
        <v>751</v>
      </c>
      <c r="F91" s="46" t="s">
        <v>752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1:17">
      <c r="A92" s="45" t="s">
        <v>753</v>
      </c>
      <c r="B92" s="45" t="s">
        <v>754</v>
      </c>
      <c r="C92" s="39" t="s">
        <v>755</v>
      </c>
      <c r="D92" s="39" t="s">
        <v>756</v>
      </c>
      <c r="E92" s="41" t="s">
        <v>757</v>
      </c>
      <c r="F92" s="41" t="s">
        <v>758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>
      <c r="A93" s="45" t="s">
        <v>759</v>
      </c>
      <c r="B93" s="45" t="s">
        <v>760</v>
      </c>
      <c r="C93" s="39" t="s">
        <v>761</v>
      </c>
      <c r="D93" s="39" t="s">
        <v>762</v>
      </c>
      <c r="E93" s="41" t="s">
        <v>763</v>
      </c>
      <c r="F93" s="46" t="s">
        <v>764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1:17">
      <c r="A94" s="45" t="s">
        <v>765</v>
      </c>
      <c r="B94" s="45" t="s">
        <v>766</v>
      </c>
      <c r="C94" s="39" t="s">
        <v>767</v>
      </c>
      <c r="D94" s="39" t="s">
        <v>768</v>
      </c>
      <c r="E94" s="46" t="s">
        <v>769</v>
      </c>
      <c r="F94" s="41" t="s">
        <v>770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>
      <c r="A95" s="45" t="s">
        <v>771</v>
      </c>
      <c r="B95" s="45" t="s">
        <v>772</v>
      </c>
      <c r="C95" s="39" t="s">
        <v>773</v>
      </c>
      <c r="D95" s="39" t="s">
        <v>774</v>
      </c>
      <c r="E95" s="41" t="s">
        <v>775</v>
      </c>
      <c r="F95" s="46" t="s">
        <v>776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>
      <c r="A96" s="45" t="s">
        <v>777</v>
      </c>
      <c r="B96" s="45" t="s">
        <v>778</v>
      </c>
      <c r="C96" s="39" t="s">
        <v>779</v>
      </c>
      <c r="D96" s="39" t="s">
        <v>780</v>
      </c>
      <c r="E96" s="41" t="s">
        <v>781</v>
      </c>
      <c r="F96" s="41" t="s">
        <v>782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35">
      <c r="A97" s="45" t="s">
        <v>783</v>
      </c>
      <c r="B97" s="45" t="s">
        <v>784</v>
      </c>
      <c r="C97" s="39" t="s">
        <v>785</v>
      </c>
      <c r="D97" s="39" t="s">
        <v>786</v>
      </c>
      <c r="E97" s="46" t="s">
        <v>787</v>
      </c>
      <c r="F97" s="46" t="s">
        <v>788</v>
      </c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1:35">
      <c r="A98" s="45" t="s">
        <v>789</v>
      </c>
      <c r="B98" s="45" t="s">
        <v>790</v>
      </c>
      <c r="C98" s="39" t="s">
        <v>791</v>
      </c>
      <c r="D98" s="39" t="s">
        <v>792</v>
      </c>
      <c r="E98" s="41" t="s">
        <v>793</v>
      </c>
      <c r="F98" s="41" t="s">
        <v>794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35">
      <c r="A99" s="45" t="s">
        <v>795</v>
      </c>
      <c r="B99" s="45" t="s">
        <v>796</v>
      </c>
      <c r="C99" s="39" t="s">
        <v>797</v>
      </c>
      <c r="D99" s="39" t="s">
        <v>798</v>
      </c>
      <c r="E99" s="41" t="s">
        <v>799</v>
      </c>
      <c r="F99" s="46" t="s">
        <v>800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1:35">
      <c r="A100" s="45" t="s">
        <v>801</v>
      </c>
      <c r="B100" s="45" t="s">
        <v>802</v>
      </c>
      <c r="C100" s="39" t="s">
        <v>803</v>
      </c>
      <c r="D100" s="39" t="s">
        <v>804</v>
      </c>
      <c r="E100" s="46" t="s">
        <v>805</v>
      </c>
      <c r="F100" s="41" t="s">
        <v>806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35">
      <c r="A101" s="57" t="s">
        <v>807</v>
      </c>
      <c r="B101" s="39" t="s">
        <v>808</v>
      </c>
      <c r="C101" s="39" t="s">
        <v>809</v>
      </c>
      <c r="D101" s="39" t="s">
        <v>810</v>
      </c>
      <c r="E101" s="41" t="s">
        <v>811</v>
      </c>
      <c r="F101" s="46" t="s">
        <v>812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1:35">
      <c r="A102" s="41" t="s">
        <v>813</v>
      </c>
      <c r="B102" s="39" t="s">
        <v>814</v>
      </c>
      <c r="C102" s="39" t="s">
        <v>815</v>
      </c>
      <c r="D102" s="39" t="s">
        <v>816</v>
      </c>
      <c r="E102" s="41" t="s">
        <v>817</v>
      </c>
      <c r="F102" s="41" t="s">
        <v>818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35">
      <c r="A103" s="41" t="s">
        <v>819</v>
      </c>
      <c r="B103" s="39" t="s">
        <v>820</v>
      </c>
      <c r="C103" s="39" t="s">
        <v>821</v>
      </c>
      <c r="D103" s="39" t="s">
        <v>822</v>
      </c>
      <c r="E103" s="46" t="s">
        <v>823</v>
      </c>
      <c r="F103" s="46" t="s">
        <v>824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1:35">
      <c r="A104" s="41" t="s">
        <v>825</v>
      </c>
      <c r="B104" s="39" t="s">
        <v>826</v>
      </c>
      <c r="C104" s="39" t="s">
        <v>827</v>
      </c>
      <c r="D104" s="39" t="s">
        <v>828</v>
      </c>
      <c r="E104" s="41" t="s">
        <v>829</v>
      </c>
      <c r="F104" s="41" t="s">
        <v>830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35">
      <c r="A105" s="41" t="s">
        <v>831</v>
      </c>
      <c r="B105" s="39" t="s">
        <v>832</v>
      </c>
      <c r="C105" s="39" t="s">
        <v>833</v>
      </c>
      <c r="D105" s="39" t="s">
        <v>834</v>
      </c>
      <c r="E105" s="41" t="s">
        <v>835</v>
      </c>
      <c r="F105" s="46" t="s">
        <v>836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1:35">
      <c r="A106" s="41" t="s">
        <v>837</v>
      </c>
      <c r="B106" s="39" t="s">
        <v>838</v>
      </c>
      <c r="C106" s="39" t="s">
        <v>839</v>
      </c>
      <c r="D106" s="39" t="s">
        <v>840</v>
      </c>
      <c r="E106" s="46" t="s">
        <v>841</v>
      </c>
      <c r="F106" s="41" t="s">
        <v>842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35" ht="15.75">
      <c r="A107" s="45" t="s">
        <v>843</v>
      </c>
      <c r="B107" s="45" t="s">
        <v>844</v>
      </c>
      <c r="C107" s="39" t="s">
        <v>845</v>
      </c>
      <c r="D107" s="39" t="s">
        <v>846</v>
      </c>
      <c r="E107" s="41" t="s">
        <v>847</v>
      </c>
      <c r="F107" s="46" t="s">
        <v>848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</row>
    <row r="108" spans="1:35" ht="15.75">
      <c r="A108" s="45" t="s">
        <v>849</v>
      </c>
      <c r="B108" s="45" t="s">
        <v>850</v>
      </c>
      <c r="C108" s="39" t="s">
        <v>851</v>
      </c>
      <c r="D108" s="39" t="s">
        <v>852</v>
      </c>
      <c r="E108" s="41" t="s">
        <v>853</v>
      </c>
      <c r="F108" s="41" t="s">
        <v>854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</row>
    <row r="109" spans="1:35" ht="15.75">
      <c r="A109" s="45" t="s">
        <v>855</v>
      </c>
      <c r="B109" s="45" t="s">
        <v>856</v>
      </c>
      <c r="C109" s="39" t="s">
        <v>857</v>
      </c>
      <c r="D109" s="39" t="s">
        <v>858</v>
      </c>
      <c r="E109" s="46" t="s">
        <v>859</v>
      </c>
      <c r="F109" s="46" t="s">
        <v>860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</row>
    <row r="110" spans="1:35" ht="15.75">
      <c r="A110" s="45" t="s">
        <v>861</v>
      </c>
      <c r="B110" s="45" t="s">
        <v>862</v>
      </c>
      <c r="C110" s="39" t="s">
        <v>863</v>
      </c>
      <c r="D110" s="39" t="s">
        <v>864</v>
      </c>
      <c r="E110" s="41" t="s">
        <v>865</v>
      </c>
      <c r="F110" s="41" t="s">
        <v>866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</row>
    <row r="111" spans="1:35" ht="15.75">
      <c r="A111" s="43" t="s">
        <v>867</v>
      </c>
      <c r="B111" s="45" t="s">
        <v>868</v>
      </c>
      <c r="C111" s="39" t="s">
        <v>869</v>
      </c>
      <c r="D111" s="39" t="s">
        <v>870</v>
      </c>
      <c r="E111" s="41" t="s">
        <v>871</v>
      </c>
      <c r="F111" s="4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</row>
    <row r="112" spans="1:35" ht="15.75">
      <c r="A112" s="45" t="s">
        <v>872</v>
      </c>
      <c r="B112" s="45" t="s">
        <v>873</v>
      </c>
      <c r="C112" s="39" t="s">
        <v>874</v>
      </c>
      <c r="D112" s="39" t="s">
        <v>875</v>
      </c>
      <c r="E112" s="46" t="s">
        <v>876</v>
      </c>
      <c r="F112" s="41" t="s">
        <v>877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</row>
    <row r="113" spans="1:35" ht="15.75">
      <c r="A113" s="45" t="s">
        <v>878</v>
      </c>
      <c r="B113" s="45" t="s">
        <v>879</v>
      </c>
      <c r="C113" s="39" t="s">
        <v>880</v>
      </c>
      <c r="D113" s="39" t="s">
        <v>881</v>
      </c>
      <c r="E113" s="41" t="s">
        <v>882</v>
      </c>
      <c r="F113" s="46" t="s">
        <v>883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1:35" ht="15.75">
      <c r="A114" s="43" t="s">
        <v>884</v>
      </c>
      <c r="B114" s="45" t="s">
        <v>885</v>
      </c>
      <c r="C114" s="39" t="s">
        <v>886</v>
      </c>
      <c r="D114" s="39" t="s">
        <v>887</v>
      </c>
      <c r="E114" s="41" t="s">
        <v>888</v>
      </c>
      <c r="F114" s="44" t="s">
        <v>889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1:35" ht="15.75">
      <c r="A115" s="45" t="s">
        <v>890</v>
      </c>
      <c r="B115" s="45" t="s">
        <v>891</v>
      </c>
      <c r="C115" s="39" t="s">
        <v>892</v>
      </c>
      <c r="D115" s="39" t="s">
        <v>893</v>
      </c>
      <c r="E115" s="46" t="s">
        <v>894</v>
      </c>
      <c r="F115" s="46" t="s">
        <v>895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1:35" ht="15.75">
      <c r="A116" s="45" t="s">
        <v>896</v>
      </c>
      <c r="B116" s="45" t="s">
        <v>897</v>
      </c>
      <c r="C116" s="39" t="s">
        <v>898</v>
      </c>
      <c r="D116" s="39" t="s">
        <v>899</v>
      </c>
      <c r="E116" s="41" t="s">
        <v>900</v>
      </c>
      <c r="F116" s="41" t="s">
        <v>901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</row>
    <row r="117" spans="1:35">
      <c r="A117" s="42" t="s">
        <v>902</v>
      </c>
      <c r="B117" s="39" t="s">
        <v>903</v>
      </c>
      <c r="C117" s="39" t="s">
        <v>904</v>
      </c>
      <c r="D117" s="39" t="s">
        <v>905</v>
      </c>
      <c r="E117" s="41" t="s">
        <v>906</v>
      </c>
      <c r="F117" s="46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 ht="15.75">
      <c r="A118" s="45" t="s">
        <v>907</v>
      </c>
      <c r="B118" s="45" t="s">
        <v>908</v>
      </c>
      <c r="C118" s="39" t="s">
        <v>909</v>
      </c>
      <c r="D118" s="39" t="s">
        <v>910</v>
      </c>
      <c r="E118" s="46" t="s">
        <v>911</v>
      </c>
      <c r="F118" s="41" t="s">
        <v>912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</row>
    <row r="119" spans="1:35" ht="15.75">
      <c r="A119" s="45" t="s">
        <v>913</v>
      </c>
      <c r="B119" s="45" t="s">
        <v>914</v>
      </c>
      <c r="C119" s="39" t="s">
        <v>915</v>
      </c>
      <c r="D119" s="39" t="s">
        <v>916</v>
      </c>
      <c r="E119" s="41" t="s">
        <v>917</v>
      </c>
      <c r="F119" s="46" t="s">
        <v>918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</row>
    <row r="120" spans="1:35" ht="15.75">
      <c r="A120" s="43" t="s">
        <v>919</v>
      </c>
      <c r="B120" s="45" t="s">
        <v>920</v>
      </c>
      <c r="C120" s="39" t="s">
        <v>921</v>
      </c>
      <c r="D120" s="39" t="s">
        <v>922</v>
      </c>
      <c r="E120" s="41" t="s">
        <v>923</v>
      </c>
      <c r="F120" s="41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</row>
    <row r="121" spans="1:35" ht="15.75">
      <c r="A121" s="45" t="s">
        <v>924</v>
      </c>
      <c r="B121" s="45" t="s">
        <v>925</v>
      </c>
      <c r="C121" s="39" t="s">
        <v>926</v>
      </c>
      <c r="D121" s="39" t="s">
        <v>927</v>
      </c>
      <c r="E121" s="46" t="s">
        <v>928</v>
      </c>
      <c r="F121" s="46" t="s">
        <v>929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</row>
    <row r="122" spans="1:35" ht="15.75">
      <c r="A122" s="45" t="s">
        <v>930</v>
      </c>
      <c r="B122" s="45" t="s">
        <v>931</v>
      </c>
      <c r="C122" s="39" t="s">
        <v>932</v>
      </c>
      <c r="D122" s="39" t="s">
        <v>933</v>
      </c>
      <c r="E122" s="41" t="s">
        <v>934</v>
      </c>
      <c r="F122" s="41" t="s">
        <v>935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</row>
    <row r="123" spans="1:35" ht="15.75">
      <c r="A123" s="45" t="s">
        <v>936</v>
      </c>
      <c r="B123" s="45" t="s">
        <v>937</v>
      </c>
      <c r="C123" s="39" t="s">
        <v>938</v>
      </c>
      <c r="D123" s="39" t="s">
        <v>939</v>
      </c>
      <c r="E123" s="41" t="s">
        <v>940</v>
      </c>
      <c r="F123" s="46" t="s">
        <v>941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</row>
    <row r="124" spans="1:35" ht="15.75">
      <c r="A124" s="45" t="s">
        <v>942</v>
      </c>
      <c r="B124" s="45" t="s">
        <v>943</v>
      </c>
      <c r="C124" s="39" t="s">
        <v>944</v>
      </c>
      <c r="D124" s="39" t="s">
        <v>945</v>
      </c>
      <c r="E124" s="46" t="s">
        <v>946</v>
      </c>
      <c r="F124" s="44" t="s">
        <v>947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</row>
    <row r="125" spans="1:35" ht="15.75">
      <c r="A125" s="45" t="s">
        <v>948</v>
      </c>
      <c r="B125" s="45" t="s">
        <v>949</v>
      </c>
      <c r="C125" s="39" t="s">
        <v>950</v>
      </c>
      <c r="D125" s="39" t="s">
        <v>951</v>
      </c>
      <c r="E125" s="41" t="s">
        <v>952</v>
      </c>
      <c r="F125" s="46" t="s">
        <v>953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</row>
    <row r="126" spans="1:35" ht="15.75">
      <c r="A126" s="43" t="s">
        <v>954</v>
      </c>
      <c r="B126" s="45" t="s">
        <v>955</v>
      </c>
      <c r="C126" s="39" t="s">
        <v>956</v>
      </c>
      <c r="D126" s="39" t="s">
        <v>957</v>
      </c>
      <c r="E126" s="41" t="s">
        <v>958</v>
      </c>
      <c r="F126" s="44" t="s">
        <v>959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</row>
    <row r="127" spans="1:35" ht="15.75">
      <c r="A127" s="45" t="s">
        <v>960</v>
      </c>
      <c r="B127" s="45" t="s">
        <v>961</v>
      </c>
      <c r="C127" s="39" t="s">
        <v>962</v>
      </c>
      <c r="D127" s="39" t="s">
        <v>963</v>
      </c>
      <c r="E127" s="46" t="s">
        <v>964</v>
      </c>
      <c r="F127" s="46" t="s">
        <v>965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</row>
    <row r="128" spans="1:35" ht="15.75">
      <c r="A128" s="45" t="s">
        <v>966</v>
      </c>
      <c r="B128" s="45" t="s">
        <v>967</v>
      </c>
      <c r="C128" s="39" t="s">
        <v>968</v>
      </c>
      <c r="D128" s="39" t="s">
        <v>969</v>
      </c>
      <c r="E128" s="41" t="s">
        <v>970</v>
      </c>
      <c r="F128" s="41" t="s">
        <v>971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</row>
    <row r="129" spans="1:35" ht="15.75">
      <c r="A129" s="43" t="s">
        <v>972</v>
      </c>
      <c r="B129" s="45" t="s">
        <v>973</v>
      </c>
      <c r="C129" s="39" t="s">
        <v>974</v>
      </c>
      <c r="D129" s="39" t="s">
        <v>975</v>
      </c>
      <c r="E129" s="41" t="s">
        <v>976</v>
      </c>
      <c r="F129" s="49" t="s">
        <v>977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</row>
    <row r="130" spans="1:35" ht="15.75">
      <c r="A130" s="45" t="s">
        <v>978</v>
      </c>
      <c r="B130" s="45" t="s">
        <v>979</v>
      </c>
      <c r="C130" s="39" t="s">
        <v>980</v>
      </c>
      <c r="D130" s="39" t="s">
        <v>981</v>
      </c>
      <c r="E130" s="46" t="s">
        <v>982</v>
      </c>
      <c r="F130" s="41" t="s">
        <v>983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</row>
    <row r="131" spans="1:35" ht="15.75">
      <c r="A131" s="43" t="s">
        <v>984</v>
      </c>
      <c r="B131" s="45" t="s">
        <v>985</v>
      </c>
      <c r="C131" s="39" t="s">
        <v>986</v>
      </c>
      <c r="D131" s="39" t="s">
        <v>987</v>
      </c>
      <c r="E131" s="41" t="s">
        <v>988</v>
      </c>
      <c r="F131" s="46" t="s">
        <v>989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</row>
    <row r="132" spans="1:35" ht="15.75">
      <c r="A132" s="45" t="s">
        <v>990</v>
      </c>
      <c r="B132" s="45" t="s">
        <v>991</v>
      </c>
      <c r="C132" s="39" t="s">
        <v>992</v>
      </c>
      <c r="D132" s="39" t="s">
        <v>993</v>
      </c>
      <c r="E132" s="41" t="s">
        <v>994</v>
      </c>
      <c r="F132" s="41" t="s">
        <v>995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</row>
    <row r="133" spans="1:35" ht="15.75">
      <c r="A133" s="45" t="s">
        <v>996</v>
      </c>
      <c r="B133" s="45" t="s">
        <v>997</v>
      </c>
      <c r="C133" s="39" t="s">
        <v>998</v>
      </c>
      <c r="D133" s="39" t="s">
        <v>999</v>
      </c>
      <c r="E133" s="46" t="s">
        <v>1000</v>
      </c>
      <c r="F133" s="46" t="s">
        <v>1001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</row>
    <row r="134" spans="1:35" ht="15.75">
      <c r="A134" s="43" t="s">
        <v>1002</v>
      </c>
      <c r="B134" s="45" t="s">
        <v>1003</v>
      </c>
      <c r="C134" s="39" t="s">
        <v>1004</v>
      </c>
      <c r="D134" s="39" t="s">
        <v>1005</v>
      </c>
      <c r="E134" s="41" t="s">
        <v>1006</v>
      </c>
      <c r="F134" s="41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</row>
    <row r="135" spans="1:35" ht="15.75">
      <c r="A135" s="45" t="s">
        <v>1007</v>
      </c>
      <c r="B135" s="45" t="s">
        <v>1008</v>
      </c>
      <c r="C135" s="45" t="s">
        <v>1009</v>
      </c>
      <c r="D135" s="39" t="s">
        <v>1010</v>
      </c>
      <c r="E135" s="41" t="s">
        <v>1011</v>
      </c>
      <c r="F135" s="46" t="s">
        <v>1012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</row>
    <row r="136" spans="1:35">
      <c r="A136" s="42" t="s">
        <v>1013</v>
      </c>
      <c r="B136" s="39" t="s">
        <v>1014</v>
      </c>
      <c r="C136" s="39" t="s">
        <v>1015</v>
      </c>
      <c r="D136" s="39" t="s">
        <v>1016</v>
      </c>
      <c r="E136" s="46" t="s">
        <v>1017</v>
      </c>
      <c r="F136" s="41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:35">
      <c r="A137" s="45" t="s">
        <v>1018</v>
      </c>
      <c r="B137" s="45" t="s">
        <v>1019</v>
      </c>
      <c r="C137" s="39" t="s">
        <v>1020</v>
      </c>
      <c r="D137" s="39" t="s">
        <v>1021</v>
      </c>
      <c r="E137" s="41" t="s">
        <v>1022</v>
      </c>
      <c r="F137" s="46" t="s">
        <v>1023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</row>
    <row r="138" spans="1:35">
      <c r="A138" s="45" t="s">
        <v>1024</v>
      </c>
      <c r="B138" s="45" t="s">
        <v>1025</v>
      </c>
      <c r="C138" s="39" t="s">
        <v>1026</v>
      </c>
      <c r="D138" s="39" t="s">
        <v>1027</v>
      </c>
      <c r="E138" s="41" t="s">
        <v>1028</v>
      </c>
      <c r="F138" s="41" t="s">
        <v>1029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</row>
    <row r="139" spans="1:35">
      <c r="A139" s="43" t="s">
        <v>1030</v>
      </c>
      <c r="B139" s="45" t="s">
        <v>1031</v>
      </c>
      <c r="C139" s="39" t="s">
        <v>1032</v>
      </c>
      <c r="D139" s="39" t="s">
        <v>1033</v>
      </c>
      <c r="E139" s="46" t="s">
        <v>1034</v>
      </c>
      <c r="F139" s="46" t="s">
        <v>1035</v>
      </c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</row>
    <row r="140" spans="1:35">
      <c r="A140" s="45" t="s">
        <v>1036</v>
      </c>
      <c r="B140" s="45" t="s">
        <v>1037</v>
      </c>
      <c r="C140" s="39" t="s">
        <v>1038</v>
      </c>
      <c r="D140" s="39" t="s">
        <v>1039</v>
      </c>
      <c r="E140" s="41" t="s">
        <v>1040</v>
      </c>
      <c r="F140" s="41" t="s">
        <v>1041</v>
      </c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</row>
    <row r="141" spans="1:35">
      <c r="A141" s="58" t="s">
        <v>1042</v>
      </c>
      <c r="B141" s="45" t="s">
        <v>1043</v>
      </c>
      <c r="C141" s="39" t="s">
        <v>1044</v>
      </c>
      <c r="D141" s="39" t="s">
        <v>1045</v>
      </c>
      <c r="E141" s="41" t="s">
        <v>1046</v>
      </c>
      <c r="F141" s="49" t="s">
        <v>1047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</row>
    <row r="142" spans="1:35">
      <c r="A142" s="43" t="s">
        <v>1048</v>
      </c>
      <c r="B142" s="45" t="s">
        <v>1049</v>
      </c>
      <c r="C142" s="39" t="s">
        <v>1050</v>
      </c>
      <c r="D142" s="39" t="s">
        <v>1051</v>
      </c>
      <c r="E142" s="46" t="s">
        <v>1052</v>
      </c>
      <c r="F142" s="41" t="s">
        <v>1053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</row>
    <row r="143" spans="1:35">
      <c r="A143" s="45" t="s">
        <v>1054</v>
      </c>
      <c r="B143" s="45" t="s">
        <v>1055</v>
      </c>
      <c r="C143" s="39" t="s">
        <v>1056</v>
      </c>
      <c r="D143" s="39" t="s">
        <v>1057</v>
      </c>
      <c r="E143" s="41" t="s">
        <v>1058</v>
      </c>
      <c r="F143" s="46" t="s">
        <v>1059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</row>
    <row r="144" spans="1:35" ht="25.5">
      <c r="A144" s="45" t="s">
        <v>1060</v>
      </c>
      <c r="B144" s="45" t="s">
        <v>1061</v>
      </c>
      <c r="C144" s="56" t="s">
        <v>1062</v>
      </c>
      <c r="D144" s="39" t="s">
        <v>1063</v>
      </c>
      <c r="E144" s="41" t="s">
        <v>1064</v>
      </c>
      <c r="F144" s="41" t="s">
        <v>1065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</row>
    <row r="145" spans="1:35">
      <c r="A145" s="42" t="s">
        <v>1066</v>
      </c>
      <c r="B145" s="39" t="s">
        <v>1067</v>
      </c>
      <c r="C145" s="39" t="s">
        <v>1068</v>
      </c>
      <c r="D145" s="39" t="s">
        <v>1069</v>
      </c>
      <c r="E145" s="46" t="s">
        <v>1070</v>
      </c>
      <c r="F145" s="46" t="s">
        <v>1071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1:35">
      <c r="A146" s="45" t="s">
        <v>1072</v>
      </c>
      <c r="B146" s="45" t="s">
        <v>1073</v>
      </c>
      <c r="C146" s="39" t="s">
        <v>1074</v>
      </c>
      <c r="D146" s="39" t="s">
        <v>1075</v>
      </c>
      <c r="E146" s="41" t="s">
        <v>1076</v>
      </c>
      <c r="F146" s="41" t="s">
        <v>1077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</row>
    <row r="147" spans="1:35">
      <c r="A147" s="43" t="s">
        <v>1078</v>
      </c>
      <c r="B147" s="45" t="s">
        <v>1079</v>
      </c>
      <c r="C147" s="39" t="s">
        <v>1080</v>
      </c>
      <c r="D147" s="39" t="s">
        <v>1081</v>
      </c>
      <c r="E147" s="41" t="s">
        <v>1082</v>
      </c>
      <c r="F147" s="46" t="s">
        <v>1083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</row>
    <row r="148" spans="1:35">
      <c r="A148" s="43" t="s">
        <v>1084</v>
      </c>
      <c r="B148" s="45" t="s">
        <v>1085</v>
      </c>
      <c r="C148" s="39" t="s">
        <v>1086</v>
      </c>
      <c r="D148" s="39" t="s">
        <v>1087</v>
      </c>
      <c r="E148" s="46" t="s">
        <v>1088</v>
      </c>
      <c r="F148" s="41" t="s">
        <v>1089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</row>
    <row r="149" spans="1:35">
      <c r="A149" s="45" t="s">
        <v>1090</v>
      </c>
      <c r="B149" s="45" t="s">
        <v>1091</v>
      </c>
      <c r="C149" s="39" t="s">
        <v>1092</v>
      </c>
      <c r="D149" s="39" t="s">
        <v>1093</v>
      </c>
      <c r="E149" s="41" t="s">
        <v>1094</v>
      </c>
      <c r="F149" s="46" t="s">
        <v>1095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</row>
    <row r="150" spans="1:35">
      <c r="A150" s="45" t="s">
        <v>1096</v>
      </c>
      <c r="B150" s="45" t="s">
        <v>1097</v>
      </c>
      <c r="C150" s="39" t="s">
        <v>1098</v>
      </c>
      <c r="D150" s="39" t="s">
        <v>1099</v>
      </c>
      <c r="E150" s="41" t="s">
        <v>1100</v>
      </c>
      <c r="F150" s="41" t="s">
        <v>1101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</row>
    <row r="151" spans="1:35">
      <c r="A151" s="45" t="s">
        <v>1102</v>
      </c>
      <c r="B151" s="45" t="s">
        <v>1103</v>
      </c>
      <c r="C151" s="39" t="s">
        <v>1104</v>
      </c>
      <c r="D151" s="39" t="s">
        <v>1105</v>
      </c>
      <c r="E151" s="46" t="s">
        <v>1106</v>
      </c>
      <c r="F151" s="46" t="s">
        <v>1107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</row>
    <row r="152" spans="1:35">
      <c r="A152" s="45" t="s">
        <v>1108</v>
      </c>
      <c r="B152" s="45" t="s">
        <v>1109</v>
      </c>
      <c r="C152" s="39" t="s">
        <v>1110</v>
      </c>
      <c r="D152" s="39" t="s">
        <v>1111</v>
      </c>
      <c r="E152" s="41" t="s">
        <v>1112</v>
      </c>
      <c r="F152" s="41" t="s">
        <v>1113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</row>
    <row r="153" spans="1:35">
      <c r="A153" s="45" t="s">
        <v>1114</v>
      </c>
      <c r="B153" s="45" t="s">
        <v>1115</v>
      </c>
      <c r="C153" s="39" t="s">
        <v>1116</v>
      </c>
      <c r="D153" s="39" t="s">
        <v>1117</v>
      </c>
      <c r="E153" s="41" t="s">
        <v>1118</v>
      </c>
      <c r="F153" s="46" t="s">
        <v>1119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</row>
    <row r="154" spans="1:35">
      <c r="A154" s="45" t="s">
        <v>1120</v>
      </c>
      <c r="B154" s="45" t="s">
        <v>1121</v>
      </c>
      <c r="C154" s="39" t="s">
        <v>1122</v>
      </c>
      <c r="D154" s="39" t="s">
        <v>1123</v>
      </c>
      <c r="E154" s="46" t="s">
        <v>1124</v>
      </c>
      <c r="F154" s="41" t="s">
        <v>1125</v>
      </c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</row>
    <row r="155" spans="1:35">
      <c r="A155" s="45" t="s">
        <v>1126</v>
      </c>
      <c r="B155" s="45" t="s">
        <v>1127</v>
      </c>
      <c r="C155" s="39" t="s">
        <v>1128</v>
      </c>
      <c r="D155" s="39" t="s">
        <v>1129</v>
      </c>
      <c r="E155" s="41" t="s">
        <v>641</v>
      </c>
      <c r="F155" s="46" t="s">
        <v>1130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</row>
    <row r="156" spans="1:35">
      <c r="A156" s="45" t="s">
        <v>1131</v>
      </c>
      <c r="B156" s="45" t="s">
        <v>1132</v>
      </c>
      <c r="C156" s="39" t="s">
        <v>1133</v>
      </c>
      <c r="D156" s="39" t="s">
        <v>1134</v>
      </c>
      <c r="E156" s="41" t="s">
        <v>641</v>
      </c>
      <c r="F156" s="41" t="s">
        <v>1135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</row>
    <row r="157" spans="1:35">
      <c r="A157" s="45" t="s">
        <v>1136</v>
      </c>
      <c r="B157" s="45" t="s">
        <v>1137</v>
      </c>
      <c r="C157" s="39" t="s">
        <v>1138</v>
      </c>
      <c r="D157" s="39" t="s">
        <v>1139</v>
      </c>
      <c r="E157" s="46" t="s">
        <v>1140</v>
      </c>
      <c r="F157" s="46" t="s">
        <v>1141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</row>
    <row r="158" spans="1:35">
      <c r="A158" s="45" t="s">
        <v>1142</v>
      </c>
      <c r="B158" s="45" t="s">
        <v>1143</v>
      </c>
      <c r="C158" s="39" t="s">
        <v>1144</v>
      </c>
      <c r="D158" s="39" t="s">
        <v>1145</v>
      </c>
      <c r="E158" s="41" t="s">
        <v>1146</v>
      </c>
      <c r="F158" s="41" t="s">
        <v>1147</v>
      </c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</row>
    <row r="159" spans="1:35">
      <c r="A159" s="43" t="s">
        <v>1148</v>
      </c>
      <c r="B159" s="43" t="s">
        <v>1149</v>
      </c>
      <c r="C159" s="42" t="s">
        <v>1150</v>
      </c>
      <c r="D159" s="42" t="s">
        <v>1151</v>
      </c>
      <c r="E159" s="44" t="s">
        <v>1152</v>
      </c>
      <c r="F159" s="49" t="s">
        <v>1153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</row>
    <row r="160" spans="1:35">
      <c r="A160" s="45" t="s">
        <v>1154</v>
      </c>
      <c r="B160" s="45" t="s">
        <v>1155</v>
      </c>
      <c r="C160" s="39" t="s">
        <v>1156</v>
      </c>
      <c r="D160" s="39" t="s">
        <v>1157</v>
      </c>
      <c r="E160" s="46" t="s">
        <v>1158</v>
      </c>
      <c r="F160" s="41" t="s">
        <v>1159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</row>
    <row r="161" spans="1:35">
      <c r="A161" s="39" t="s">
        <v>1066</v>
      </c>
      <c r="B161" s="39" t="s">
        <v>1160</v>
      </c>
      <c r="C161" s="39" t="s">
        <v>1068</v>
      </c>
      <c r="D161" s="39" t="s">
        <v>1161</v>
      </c>
      <c r="E161" s="41" t="s">
        <v>1162</v>
      </c>
      <c r="F161" s="46" t="s">
        <v>1071</v>
      </c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</row>
    <row r="162" spans="1:35">
      <c r="A162" s="45" t="s">
        <v>1163</v>
      </c>
      <c r="B162" s="41" t="s">
        <v>1164</v>
      </c>
      <c r="C162" s="39" t="s">
        <v>1165</v>
      </c>
      <c r="D162" s="39" t="s">
        <v>1166</v>
      </c>
      <c r="E162" s="41" t="s">
        <v>1167</v>
      </c>
      <c r="F162" s="41" t="s">
        <v>1168</v>
      </c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>
      <c r="A163" s="45" t="s">
        <v>1169</v>
      </c>
      <c r="B163" s="41" t="s">
        <v>1170</v>
      </c>
      <c r="C163" s="39" t="s">
        <v>1171</v>
      </c>
      <c r="D163" s="39" t="s">
        <v>1172</v>
      </c>
      <c r="E163" s="46" t="s">
        <v>1173</v>
      </c>
      <c r="F163" s="46" t="s">
        <v>1174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1:35">
      <c r="A164" s="43" t="s">
        <v>1175</v>
      </c>
      <c r="B164" s="41" t="s">
        <v>1176</v>
      </c>
      <c r="C164" s="39" t="s">
        <v>1177</v>
      </c>
      <c r="D164" s="39" t="s">
        <v>1178</v>
      </c>
      <c r="E164" s="41" t="s">
        <v>641</v>
      </c>
      <c r="F164" s="44" t="s">
        <v>1179</v>
      </c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</row>
    <row r="165" spans="1:35">
      <c r="A165" s="45" t="s">
        <v>1180</v>
      </c>
      <c r="B165" s="41" t="s">
        <v>1181</v>
      </c>
      <c r="C165" s="39" t="s">
        <v>1182</v>
      </c>
      <c r="D165" s="39" t="s">
        <v>1183</v>
      </c>
      <c r="E165" s="41" t="s">
        <v>1184</v>
      </c>
      <c r="F165" s="46" t="s">
        <v>1185</v>
      </c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</row>
    <row r="166" spans="1:35">
      <c r="A166" s="45" t="s">
        <v>1186</v>
      </c>
      <c r="B166" s="41" t="s">
        <v>1187</v>
      </c>
      <c r="C166" s="39" t="s">
        <v>1188</v>
      </c>
      <c r="D166" s="39" t="s">
        <v>1189</v>
      </c>
      <c r="E166" s="46" t="s">
        <v>1190</v>
      </c>
      <c r="F166" s="41" t="s">
        <v>1191</v>
      </c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1:35">
      <c r="A167" s="45" t="s">
        <v>1192</v>
      </c>
      <c r="B167" s="41" t="s">
        <v>1193</v>
      </c>
      <c r="C167" s="39" t="s">
        <v>1194</v>
      </c>
      <c r="D167" s="39" t="s">
        <v>1195</v>
      </c>
      <c r="E167" s="41" t="s">
        <v>1196</v>
      </c>
      <c r="F167" s="46" t="s">
        <v>1197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1:35">
      <c r="A168" s="39" t="s">
        <v>1198</v>
      </c>
      <c r="B168" s="39" t="s">
        <v>1199</v>
      </c>
      <c r="C168" s="39" t="s">
        <v>1200</v>
      </c>
      <c r="D168" s="39" t="s">
        <v>1201</v>
      </c>
      <c r="E168" s="41" t="s">
        <v>1202</v>
      </c>
      <c r="F168" s="41" t="s">
        <v>1203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1:35">
      <c r="A169" s="39" t="s">
        <v>1204</v>
      </c>
      <c r="B169" s="39" t="s">
        <v>1205</v>
      </c>
      <c r="C169" s="39" t="s">
        <v>1206</v>
      </c>
      <c r="D169" s="39" t="s">
        <v>1207</v>
      </c>
      <c r="E169" s="46" t="s">
        <v>1208</v>
      </c>
      <c r="F169" s="46" t="s">
        <v>1209</v>
      </c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1:35">
      <c r="A170" s="39" t="s">
        <v>1210</v>
      </c>
      <c r="B170" s="39" t="s">
        <v>1211</v>
      </c>
      <c r="C170" s="39" t="s">
        <v>1212</v>
      </c>
      <c r="D170" s="39" t="s">
        <v>1213</v>
      </c>
      <c r="E170" s="41" t="s">
        <v>1214</v>
      </c>
      <c r="F170" s="41" t="s">
        <v>1215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1:35">
      <c r="A171" s="39" t="s">
        <v>1216</v>
      </c>
      <c r="B171" s="39" t="s">
        <v>1217</v>
      </c>
      <c r="C171" s="39" t="s">
        <v>1218</v>
      </c>
      <c r="D171" s="39" t="s">
        <v>1219</v>
      </c>
      <c r="E171" s="41" t="s">
        <v>1220</v>
      </c>
      <c r="F171" s="46" t="s">
        <v>1221</v>
      </c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1:35">
      <c r="A172" s="39" t="s">
        <v>1222</v>
      </c>
      <c r="B172" s="39" t="s">
        <v>1223</v>
      </c>
      <c r="C172" s="39" t="s">
        <v>1224</v>
      </c>
      <c r="D172" s="39" t="s">
        <v>1225</v>
      </c>
      <c r="E172" s="46" t="s">
        <v>1226</v>
      </c>
      <c r="F172" s="41" t="s">
        <v>1227</v>
      </c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1:35">
      <c r="A173" s="39" t="s">
        <v>1228</v>
      </c>
      <c r="B173" s="39" t="s">
        <v>1229</v>
      </c>
      <c r="C173" s="39" t="s">
        <v>1230</v>
      </c>
      <c r="D173" s="39" t="s">
        <v>1231</v>
      </c>
      <c r="E173" s="41" t="s">
        <v>1232</v>
      </c>
      <c r="F173" s="46" t="s">
        <v>1233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</row>
    <row r="174" spans="1:35">
      <c r="A174" s="39" t="s">
        <v>1234</v>
      </c>
      <c r="B174" s="39" t="s">
        <v>1235</v>
      </c>
      <c r="C174" s="39" t="s">
        <v>1236</v>
      </c>
      <c r="D174" s="39" t="s">
        <v>1237</v>
      </c>
      <c r="E174" s="41" t="s">
        <v>1238</v>
      </c>
      <c r="F174" s="41" t="s">
        <v>1239</v>
      </c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1:35">
      <c r="A175" s="39" t="s">
        <v>1240</v>
      </c>
      <c r="B175" s="39" t="s">
        <v>1241</v>
      </c>
      <c r="C175" s="39" t="s">
        <v>1242</v>
      </c>
      <c r="D175" s="39" t="s">
        <v>1243</v>
      </c>
      <c r="E175" s="46" t="s">
        <v>1244</v>
      </c>
      <c r="F175" s="46" t="s">
        <v>1245</v>
      </c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</row>
  </sheetData>
  <sheetProtection selectLockedCells="1"/>
  <pageMargins left="0.7" right="0.7" top="0.78740157499999996" bottom="0.78740157499999996" header="0.3" footer="0.3"/>
  <pageSetup paperSize="9" orientation="portrait" r:id="rId1"/>
  <headerFooter>
    <oddFooter>&amp;C&amp;1#&amp;"Calibri"&amp;10&amp;K000000Adient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S_x0020_document_x0020_type xmlns="3018d8e0-b985-4d73-932c-5a567278d236">Form</BOS_x0020_document_x0020_type>
    <TaxCatchAll xmlns="a5a16fed-3cb8-45ea-9744-ba0aeadce716"/>
    <Archived_x003f_ xmlns="3018d8e0-b985-4d73-932c-5a567278d236">false</Archived_x003f_>
    <Document_x0020_number xmlns="3018d8e0-b985-4d73-932c-5a567278d236">AE-PSOS-FR-73-E</Document_x0020_number>
    <Language xmlns="3018d8e0-b985-4d73-932c-5a567278d236">English</Language>
    <Section xmlns="3018d8e0-b985-4d73-932c-5a567278d236">PSOS (Procurement)</Section>
    <Revision_x0020_date xmlns="3018d8e0-b985-4d73-932c-5a567278d236">2021-10-01T05:00:00+00:00</Revision_x0020_date>
    <Revision_x0020_level xmlns="3018d8e0-b985-4d73-932c-5a567278d236">1</Revision_x0020_level>
    <Product_x0020_group xmlns="3018d8e0-b985-4d73-932c-5a567278d236">Adient</Product_x0020_group>
    <Order0 xmlns="3018d8e0-b985-4d73-932c-5a567278d236" xsi:nil="true"/>
    <TaxKeywordTaxHTField xmlns="120ec492-ad32-4034-b540-1aecbff3b792">
      <Terms xmlns="http://schemas.microsoft.com/office/infopath/2007/PartnerControls"/>
    </TaxKeywordTaxHTField>
    <Archival_x0020_date xmlns="3018d8e0-b985-4d73-932c-5a567278d2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DCC54E01E5F4FB0F498065CCA3B92" ma:contentTypeVersion="25" ma:contentTypeDescription="Create a new document." ma:contentTypeScope="" ma:versionID="718e4153bb9c9a7b058698fee6731eba">
  <xsd:schema xmlns:xsd="http://www.w3.org/2001/XMLSchema" xmlns:xs="http://www.w3.org/2001/XMLSchema" xmlns:p="http://schemas.microsoft.com/office/2006/metadata/properties" xmlns:ns1="3018d8e0-b985-4d73-932c-5a567278d236" xmlns:ns3="120ec492-ad32-4034-b540-1aecbff3b792" xmlns:ns4="2684df7c-cf2d-4173-9ee1-5cc61536425f" xmlns:ns5="a5a16fed-3cb8-45ea-9744-ba0aeadce716" targetNamespace="http://schemas.microsoft.com/office/2006/metadata/properties" ma:root="true" ma:fieldsID="5c19d39fa93980b0c287ce13618a6aa9" ns1:_="" ns3:_="" ns4:_="" ns5:_="">
    <xsd:import namespace="3018d8e0-b985-4d73-932c-5a567278d236"/>
    <xsd:import namespace="120ec492-ad32-4034-b540-1aecbff3b792"/>
    <xsd:import namespace="2684df7c-cf2d-4173-9ee1-5cc61536425f"/>
    <xsd:import namespace="a5a16fed-3cb8-45ea-9744-ba0aeadce716"/>
    <xsd:element name="properties">
      <xsd:complexType>
        <xsd:sequence>
          <xsd:element name="documentManagement">
            <xsd:complexType>
              <xsd:all>
                <xsd:element ref="ns1:Order0" minOccurs="0"/>
                <xsd:element ref="ns1:Document_x0020_number"/>
                <xsd:element ref="ns1:Revision_x0020_level"/>
                <xsd:element ref="ns1:Revision_x0020_date"/>
                <xsd:element ref="ns1:BOS_x0020_document_x0020_type"/>
                <xsd:element ref="ns1:Section"/>
                <xsd:element ref="ns1:Product_x0020_group"/>
                <xsd:element ref="ns1:Language"/>
                <xsd:element ref="ns4:SharedWithUsers" minOccurs="0"/>
                <xsd:element ref="ns4:SharedWithDetails" minOccurs="0"/>
                <xsd:element ref="ns3:TaxKeywordTaxHTField" minOccurs="0"/>
                <xsd:element ref="ns5:TaxCatchAll" minOccurs="0"/>
                <xsd:element ref="ns4:LastSharedByUser" minOccurs="0"/>
                <xsd:element ref="ns4:LastSharedByTime" minOccurs="0"/>
                <xsd:element ref="ns1:Archived_x003f_" minOccurs="0"/>
                <xsd:element ref="ns1:Archival_x0020_date" minOccurs="0"/>
                <xsd:element ref="ns1:MediaServiceMetadata" minOccurs="0"/>
                <xsd:element ref="ns1:MediaServiceFastMetadata" minOccurs="0"/>
                <xsd:element ref="ns1:MediaServiceEventHashCode" minOccurs="0"/>
                <xsd:element ref="ns1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8d8e0-b985-4d73-932c-5a567278d236" elementFormDefault="qualified">
    <xsd:import namespace="http://schemas.microsoft.com/office/2006/documentManagement/types"/>
    <xsd:import namespace="http://schemas.microsoft.com/office/infopath/2007/PartnerControls"/>
    <xsd:element name="Order0" ma:index="0" nillable="true" ma:displayName="Order" ma:decimals="0" ma:internalName="Order0">
      <xsd:simpleType>
        <xsd:restriction base="dms:Number"/>
      </xsd:simpleType>
    </xsd:element>
    <xsd:element name="Document_x0020_number" ma:index="2" ma:displayName="Document number" ma:indexed="true" ma:internalName="Document_x0020_number">
      <xsd:simpleType>
        <xsd:restriction base="dms:Text">
          <xsd:maxLength value="255"/>
        </xsd:restriction>
      </xsd:simpleType>
    </xsd:element>
    <xsd:element name="Revision_x0020_level" ma:index="3" ma:displayName="Revision level" ma:decimals="1" ma:internalName="Revision_x0020_level">
      <xsd:simpleType>
        <xsd:restriction base="dms:Number"/>
      </xsd:simpleType>
    </xsd:element>
    <xsd:element name="Revision_x0020_date" ma:index="4" ma:displayName="Revision date" ma:format="DateOnly" ma:indexed="true" ma:internalName="Revision_x0020_date">
      <xsd:simpleType>
        <xsd:restriction base="dms:DateTime"/>
      </xsd:simpleType>
    </xsd:element>
    <xsd:element name="BOS_x0020_document_x0020_type" ma:index="5" ma:displayName="BOS document type" ma:format="Dropdown" ma:indexed="true" ma:internalName="BOS_x0020_document_x0020_type">
      <xsd:simpleType>
        <xsd:restriction base="dms:Choice">
          <xsd:enumeration value="Checklist"/>
          <xsd:enumeration value="Form"/>
          <xsd:enumeration value="Guideline"/>
          <xsd:enumeration value="Policy"/>
          <xsd:enumeration value="Procedure"/>
          <xsd:enumeration value="Specification"/>
          <xsd:enumeration value="Standard"/>
          <xsd:enumeration value="Work instruction"/>
        </xsd:restriction>
      </xsd:simpleType>
    </xsd:element>
    <xsd:element name="Section" ma:index="6" ma:displayName="Section" ma:format="Dropdown" ma:indexed="true" ma:internalName="Section">
      <xsd:simpleType>
        <xsd:restriction base="dms:Choice">
          <xsd:enumeration value="LOS Group"/>
          <xsd:enumeration value="LOS Management"/>
          <xsd:enumeration value="LOS Finance"/>
          <xsd:enumeration value="LOS EHS &amp; E"/>
          <xsd:enumeration value="LOS Human Resources"/>
          <xsd:enumeration value="LOS Information Technology"/>
          <xsd:enumeration value="LOS Legal"/>
          <xsd:enumeration value="PLUS"/>
          <xsd:enumeration value="PLUS (Product Development)"/>
          <xsd:enumeration value="PLUS (Product Launch)"/>
          <xsd:enumeration value="PLUS (Product Safety)"/>
          <xsd:enumeration value="POS"/>
          <xsd:enumeration value="PSOS (Procurement)"/>
          <xsd:enumeration value="PSOS (SCM)"/>
          <xsd:enumeration value="MOS"/>
          <xsd:enumeration value="BOS Policy"/>
          <xsd:enumeration value="BOS Resources"/>
        </xsd:restriction>
      </xsd:simpleType>
    </xsd:element>
    <xsd:element name="Product_x0020_group" ma:index="7" ma:displayName="Product group" ma:default="Adient" ma:format="Dropdown" ma:indexed="true" ma:internalName="Product_x0020_group">
      <xsd:simpleType>
        <xsd:restriction base="dms:Choice">
          <xsd:enumeration value="Adient"/>
          <xsd:enumeration value="Seating"/>
          <xsd:enumeration value="Complete Seat"/>
          <xsd:enumeration value="Fabrics"/>
          <xsd:enumeration value="Foam"/>
          <xsd:enumeration value="Metals"/>
          <xsd:enumeration value="Trim"/>
          <xsd:enumeration value="Specialty Seating"/>
        </xsd:restriction>
      </xsd:simpleType>
    </xsd:element>
    <xsd:element name="Language" ma:index="8" ma:displayName="Language" ma:format="Dropdown" ma:indexed="true" ma:internalName="Language">
      <xsd:simpleType>
        <xsd:restriction base="dms:Choice">
          <xsd:enumeration value="English"/>
          <xsd:enumeration value="Bulgarian"/>
          <xsd:enumeration value="Chinese"/>
          <xsd:enumeration value="Czech"/>
          <xsd:enumeration value="Dutch"/>
          <xsd:enumeration value="French"/>
          <xsd:enumeration value="German"/>
          <xsd:enumeration value="Greek"/>
          <xsd:enumeration value="Gujarati"/>
          <xsd:enumeration value="Hindi"/>
          <xsd:enumeration value="Hungarian"/>
          <xsd:enumeration value="Indonesian"/>
          <xsd:enumeration value="Italian"/>
          <xsd:enumeration value="Japanese"/>
          <xsd:enumeration value="Kannada"/>
          <xsd:enumeration value="Korean"/>
          <xsd:enumeration value="Macedonian"/>
          <xsd:enumeration value="Malay"/>
          <xsd:enumeration value="Marathi"/>
          <xsd:enumeration value="Polish"/>
          <xsd:enumeration value="Portuguese (Americas)"/>
          <xsd:enumeration value="Romanian"/>
          <xsd:enumeration value="Russian"/>
          <xsd:enumeration value="Serbian"/>
          <xsd:enumeration value="Slovak"/>
          <xsd:enumeration value="Slovenian"/>
          <xsd:enumeration value="Spanish (Americas)"/>
          <xsd:enumeration value="Spanish (Europe)"/>
          <xsd:enumeration value="Swedish"/>
          <xsd:enumeration value="Tamil"/>
          <xsd:enumeration value="Thai"/>
          <xsd:enumeration value="Turkish"/>
          <xsd:enumeration value="Ukrainian"/>
          <xsd:enumeration value="Vietnamese"/>
        </xsd:restriction>
      </xsd:simpleType>
    </xsd:element>
    <xsd:element name="Archived_x003f_" ma:index="23" nillable="true" ma:displayName="Archived?" ma:default="0" ma:indexed="true" ma:internalName="Archived_x003f_">
      <xsd:simpleType>
        <xsd:restriction base="dms:Boolean"/>
      </xsd:simpleType>
    </xsd:element>
    <xsd:element name="Archival_x0020_date" ma:index="24" nillable="true" ma:displayName="Archival date" ma:format="DateOnly" ma:indexed="true" ma:internalName="Archival_x0020_date">
      <xsd:simpleType>
        <xsd:restriction base="dms:DateTime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ec492-ad32-4034-b540-1aecbff3b79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9526fc05-8f87-4b41-a902-b7c5639a365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4df7c-cf2d-4173-9ee1-5cc6153642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16fed-3cb8-45ea-9744-ba0aeadce7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description="" ma:hidden="true" ma:list="{7bb20f39-f4a6-410f-a5c8-f80165811286}" ma:internalName="TaxCatchAll" ma:showField="CatchAllData" ma:web="12956d23-c872-40d5-804e-3b6e5497a2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6403F3-6654-479F-9788-4066E26FA722}"/>
</file>

<file path=customXml/itemProps2.xml><?xml version="1.0" encoding="utf-8"?>
<ds:datastoreItem xmlns:ds="http://schemas.openxmlformats.org/officeDocument/2006/customXml" ds:itemID="{3C11F247-A060-4D7C-89AA-007DC72B91B8}"/>
</file>

<file path=customXml/itemProps3.xml><?xml version="1.0" encoding="utf-8"?>
<ds:datastoreItem xmlns:ds="http://schemas.openxmlformats.org/officeDocument/2006/customXml" ds:itemID="{75D45330-E26D-43AD-A418-0080F2827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2006-09-21T08:52:22Z</dcterms:created>
  <dcterms:modified xsi:type="dcterms:W3CDTF">2021-10-01T12:57:41Z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210792-6e5f-4945-9946-e33b2c1b77aa_Enabled">
    <vt:lpwstr>True</vt:lpwstr>
  </property>
  <property fmtid="{D5CDD505-2E9C-101B-9397-08002B2CF9AE}" pid="3" name="MSIP_Label_f5210792-6e5f-4945-9946-e33b2c1b77aa_SiteId">
    <vt:lpwstr>21f195bc-13e5-4339-82ea-ef8b8ecdd0a9</vt:lpwstr>
  </property>
  <property fmtid="{D5CDD505-2E9C-101B-9397-08002B2CF9AE}" pid="4" name="MSIP_Label_f5210792-6e5f-4945-9946-e33b2c1b77aa_Ref">
    <vt:lpwstr>https://api.informationprotection.azure.com/api/21f195bc-13e5-4339-82ea-ef8b8ecdd0a9</vt:lpwstr>
  </property>
  <property fmtid="{D5CDD505-2E9C-101B-9397-08002B2CF9AE}" pid="5" name="MSIP_Label_f5210792-6e5f-4945-9946-e33b2c1b77aa_SetBy">
    <vt:lpwstr>aortizan@adient.com</vt:lpwstr>
  </property>
  <property fmtid="{D5CDD505-2E9C-101B-9397-08002B2CF9AE}" pid="6" name="MSIP_Label_f5210792-6e5f-4945-9946-e33b2c1b77aa_SetDate">
    <vt:lpwstr>2018-12-17T09:37:12.4674605+01:00</vt:lpwstr>
  </property>
  <property fmtid="{D5CDD505-2E9C-101B-9397-08002B2CF9AE}" pid="7" name="MSIP_Label_f5210792-6e5f-4945-9946-e33b2c1b77aa_Name">
    <vt:lpwstr>Internal</vt:lpwstr>
  </property>
  <property fmtid="{D5CDD505-2E9C-101B-9397-08002B2CF9AE}" pid="8" name="MSIP_Label_f5210792-6e5f-4945-9946-e33b2c1b77aa_Application">
    <vt:lpwstr>Microsoft Azure Information Protection</vt:lpwstr>
  </property>
  <property fmtid="{D5CDD505-2E9C-101B-9397-08002B2CF9AE}" pid="9" name="MSIP_Label_f5210792-6e5f-4945-9946-e33b2c1b77aa_Extended_MSFT_Method">
    <vt:lpwstr>Automatic</vt:lpwstr>
  </property>
  <property fmtid="{D5CDD505-2E9C-101B-9397-08002B2CF9AE}" pid="10" name="ContentTypeId">
    <vt:lpwstr>0x0101004D1DCC54E01E5F4FB0F498065CCA3B92</vt:lpwstr>
  </property>
  <property fmtid="{D5CDD505-2E9C-101B-9397-08002B2CF9AE}" pid="11" name="MSIP_Label_dd77c177-921f-4c67-aad2-9844fb8189cd_Enabled">
    <vt:lpwstr>true</vt:lpwstr>
  </property>
  <property fmtid="{D5CDD505-2E9C-101B-9397-08002B2CF9AE}" pid="12" name="MSIP_Label_dd77c177-921f-4c67-aad2-9844fb8189cd_SetDate">
    <vt:lpwstr>2021-09-21T18:30:34Z</vt:lpwstr>
  </property>
  <property fmtid="{D5CDD505-2E9C-101B-9397-08002B2CF9AE}" pid="13" name="MSIP_Label_dd77c177-921f-4c67-aad2-9844fb8189cd_Method">
    <vt:lpwstr>Standard</vt:lpwstr>
  </property>
  <property fmtid="{D5CDD505-2E9C-101B-9397-08002B2CF9AE}" pid="14" name="MSIP_Label_dd77c177-921f-4c67-aad2-9844fb8189cd_Name">
    <vt:lpwstr>dd77c177-921f-4c67-aad2-9844fb8189cd</vt:lpwstr>
  </property>
  <property fmtid="{D5CDD505-2E9C-101B-9397-08002B2CF9AE}" pid="15" name="MSIP_Label_dd77c177-921f-4c67-aad2-9844fb8189cd_SiteId">
    <vt:lpwstr>21f195bc-13e5-4339-82ea-ef8b8ecdd0a9</vt:lpwstr>
  </property>
  <property fmtid="{D5CDD505-2E9C-101B-9397-08002B2CF9AE}" pid="16" name="MSIP_Label_dd77c177-921f-4c67-aad2-9844fb8189cd_ContentBits">
    <vt:lpwstr>2</vt:lpwstr>
  </property>
  <property fmtid="{D5CDD505-2E9C-101B-9397-08002B2CF9AE}" pid="17" name="TaxKeyword">
    <vt:lpwstr/>
  </property>
</Properties>
</file>