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embeddings/oleObject1.bin" ContentType="application/vnd.openxmlformats-officedocument.oleObject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parsom1\Desktop\Suppliers copy\Docs for rebranding\Supplier Expectations\Standards Manual\Quality\"/>
    </mc:Choice>
  </mc:AlternateContent>
  <bookViews>
    <workbookView xWindow="-15" yWindow="-15" windowWidth="15480" windowHeight="6030" tabRatio="871" firstSheet="2" activeTab="2"/>
  </bookViews>
  <sheets>
    <sheet name="Legende" sheetId="24" state="hidden" r:id="rId1"/>
    <sheet name="START =&gt; Instruction" sheetId="16" state="hidden" r:id="rId2"/>
    <sheet name="INTRO" sheetId="13" r:id="rId3"/>
    <sheet name="PPSW_Cover" sheetId="12" r:id="rId4"/>
    <sheet name="PPSW_P1" sheetId="40" r:id="rId5"/>
    <sheet name="PPSW_P2" sheetId="43" r:id="rId6"/>
    <sheet name="PPSW_P3" sheetId="44" r:id="rId7"/>
    <sheet name="Box Label" sheetId="14" r:id="rId8"/>
    <sheet name="Mill Cert" sheetId="28" r:id="rId9"/>
    <sheet name="3rd Part Material Cert." sheetId="29" r:id="rId10"/>
    <sheet name="Control Plan" sheetId="30" r:id="rId11"/>
    <sheet name="Ballooned Print" sheetId="31" r:id="rId12"/>
    <sheet name="CMM Road Map" sheetId="33" r:id="rId13"/>
    <sheet name="CMM Reports" sheetId="25" r:id="rId14"/>
    <sheet name="DA" sheetId="32" r:id="rId15"/>
    <sheet name="Heat Treat Cert" sheetId="34" r:id="rId16"/>
    <sheet name="Weld Length Check" sheetId="39" r:id="rId17"/>
    <sheet name="Cut&amp;Etch Reports" sheetId="35" r:id="rId18"/>
    <sheet name="Coating Cert" sheetId="36" r:id="rId19"/>
    <sheet name="Other Q Docs" sheetId="37" r:id="rId20"/>
    <sheet name="JCI CMM Reports, Road Map" sheetId="38" r:id="rId21"/>
    <sheet name="Sheet1" sheetId="42" r:id="rId22"/>
  </sheets>
  <externalReferences>
    <externalReference r:id="rId23"/>
    <externalReference r:id="rId24"/>
  </externalReferences>
  <definedNames>
    <definedName name="_Fill" localSheetId="13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CALC" localSheetId="13">#REF!</definedName>
    <definedName name="CALC" localSheetId="3">#REF!</definedName>
    <definedName name="CALC" localSheetId="4">#REF!</definedName>
    <definedName name="CALC" localSheetId="5">#REF!</definedName>
    <definedName name="CALC" localSheetId="6">#REF!</definedName>
    <definedName name="CALC">#REF!</definedName>
    <definedName name="Calcualtion_Sheet" localSheetId="13">#REF!</definedName>
    <definedName name="Calcualtion_Sheet" localSheetId="3">#REF!</definedName>
    <definedName name="Calcualtion_Sheet" localSheetId="4">#REF!</definedName>
    <definedName name="Calcualtion_Sheet" localSheetId="5">#REF!</definedName>
    <definedName name="Calcualtion_Sheet" localSheetId="6">#REF!</definedName>
    <definedName name="Calcualtion_Sheet">#REF!</definedName>
    <definedName name="Data_Sheet" localSheetId="13">#REF!</definedName>
    <definedName name="Data_Sheet" localSheetId="3">#REF!</definedName>
    <definedName name="Data_Sheet" localSheetId="4">#REF!</definedName>
    <definedName name="Data_Sheet" localSheetId="5">#REF!</definedName>
    <definedName name="Data_Sheet" localSheetId="6">#REF!</definedName>
    <definedName name="Data_Sheet">#REF!</definedName>
    <definedName name="elkr123" localSheetId="13">#REF!</definedName>
    <definedName name="elkr123" localSheetId="4">#REF!</definedName>
    <definedName name="elkr123" localSheetId="5">#REF!</definedName>
    <definedName name="elkr123" localSheetId="6">#REF!</definedName>
    <definedName name="elkr123">#REF!</definedName>
    <definedName name="HISTOGRAM" localSheetId="13">#REF!</definedName>
    <definedName name="HISTOGRAM" localSheetId="3">#REF!</definedName>
    <definedName name="HISTOGRAM" localSheetId="4">#REF!</definedName>
    <definedName name="HISTOGRAM" localSheetId="5">#REF!</definedName>
    <definedName name="HISTOGRAM" localSheetId="6">#REF!</definedName>
    <definedName name="HISTOGRAM">#REF!</definedName>
    <definedName name="INTROC13" localSheetId="13">INTRO!#REF!</definedName>
    <definedName name="INTROC13" localSheetId="4">INTRO!#REF!</definedName>
    <definedName name="INTROC13" localSheetId="5">INTRO!#REF!</definedName>
    <definedName name="INTROC13" localSheetId="6">INTRO!#REF!</definedName>
    <definedName name="INTROC13">INTRO!#REF!</definedName>
    <definedName name="op1average" localSheetId="13">#REF!</definedName>
    <definedName name="op1average" localSheetId="3">#REF!</definedName>
    <definedName name="op1average" localSheetId="4">#REF!</definedName>
    <definedName name="op1average" localSheetId="5">#REF!</definedName>
    <definedName name="op1average" localSheetId="6">#REF!</definedName>
    <definedName name="op1average">#REF!</definedName>
    <definedName name="op1range" localSheetId="13">#REF!</definedName>
    <definedName name="op1range" localSheetId="3">#REF!</definedName>
    <definedName name="op1range" localSheetId="4">#REF!</definedName>
    <definedName name="op1range" localSheetId="5">#REF!</definedName>
    <definedName name="op1range" localSheetId="6">#REF!</definedName>
    <definedName name="op1range">#REF!</definedName>
    <definedName name="op2average" localSheetId="13">#REF!</definedName>
    <definedName name="op2average" localSheetId="3">#REF!</definedName>
    <definedName name="op2average" localSheetId="4">#REF!</definedName>
    <definedName name="op2average" localSheetId="5">#REF!</definedName>
    <definedName name="op2average" localSheetId="6">#REF!</definedName>
    <definedName name="op2average">#REF!</definedName>
    <definedName name="op2range" localSheetId="13">#REF!</definedName>
    <definedName name="op2range" localSheetId="3">#REF!</definedName>
    <definedName name="op2range" localSheetId="4">#REF!</definedName>
    <definedName name="op2range" localSheetId="5">#REF!</definedName>
    <definedName name="op2range" localSheetId="6">#REF!</definedName>
    <definedName name="op2range">#REF!</definedName>
    <definedName name="op3average" localSheetId="13">#REF!</definedName>
    <definedName name="op3average" localSheetId="3">#REF!</definedName>
    <definedName name="op3average" localSheetId="4">#REF!</definedName>
    <definedName name="op3average" localSheetId="5">#REF!</definedName>
    <definedName name="op3average" localSheetId="6">#REF!</definedName>
    <definedName name="op3average">#REF!</definedName>
    <definedName name="op3range" localSheetId="13">#REF!</definedName>
    <definedName name="op3range" localSheetId="3">#REF!</definedName>
    <definedName name="op3range" localSheetId="4">#REF!</definedName>
    <definedName name="op3range" localSheetId="5">#REF!</definedName>
    <definedName name="op3range" localSheetId="6">#REF!</definedName>
    <definedName name="op3range">#REF!</definedName>
    <definedName name="oppk" localSheetId="13">#REF!</definedName>
    <definedName name="oppk" localSheetId="4">#REF!</definedName>
    <definedName name="oppk" localSheetId="5">#REF!</definedName>
    <definedName name="oppk" localSheetId="6">#REF!</definedName>
    <definedName name="oppk">#REF!</definedName>
    <definedName name="_xlnm.Print_Area" localSheetId="7">'Box Label'!$C$1:$S$75</definedName>
    <definedName name="_xlnm.Print_Area" localSheetId="13">'CMM Reports'!#REF!</definedName>
    <definedName name="_xlnm.Print_Area" localSheetId="2">INTRO!$A$1:$G$71</definedName>
    <definedName name="_xlnm.Print_Area" localSheetId="0">Legende!$A$1:$E$44</definedName>
    <definedName name="_xlnm.Print_Area" localSheetId="3">PPSW_Cover!$D$1:$AN$94</definedName>
    <definedName name="_xlnm.Print_Area" localSheetId="4">PPSW_P1!$A$1:$P$64</definedName>
    <definedName name="_xlnm.Print_Area" localSheetId="5">PPSW_P2!$A$1:$P$64</definedName>
    <definedName name="_xlnm.Print_Area" localSheetId="6">PPSW_P3!$A$1:$P$64</definedName>
    <definedName name="_xlnm.Print_Area" localSheetId="1">'START =&gt; Instruction'!$A$1:$G$48</definedName>
    <definedName name="_xlnm.Print_Titles" localSheetId="13">'CMM Reports'!#REF!,'CMM Reports'!$1:$16</definedName>
    <definedName name="_xlnm.Print_Titles" localSheetId="1">'START =&gt; Instruction'!$A:$G,'START =&gt; Instruction'!$1:$6</definedName>
    <definedName name="q" localSheetId="13">#REF!</definedName>
    <definedName name="q" localSheetId="4">#REF!</definedName>
    <definedName name="q" localSheetId="5">#REF!</definedName>
    <definedName name="q" localSheetId="6">#REF!</definedName>
    <definedName name="q">#REF!</definedName>
    <definedName name="qqqq" localSheetId="13">#REF!</definedName>
    <definedName name="qqqq" localSheetId="4">#REF!</definedName>
    <definedName name="qqqq" localSheetId="5">#REF!</definedName>
    <definedName name="qqqq" localSheetId="6">#REF!</definedName>
    <definedName name="qqqq">#REF!</definedName>
    <definedName name="sd" localSheetId="13">#REF!</definedName>
    <definedName name="sd" localSheetId="4">#REF!</definedName>
    <definedName name="sd" localSheetId="5">#REF!</definedName>
    <definedName name="sd" localSheetId="6">#REF!</definedName>
    <definedName name="sd">#REF!</definedName>
    <definedName name="Sname" localSheetId="2">'[1]Kautex 4WD St.IV P&amp;D:Sachs FL WHL'!$E$4</definedName>
    <definedName name="Sname">'[2]Kautex 4WD St.IV P&amp;D:Sachs FL WHL'!$E$4</definedName>
    <definedName name="X_R_CHART" localSheetId="13">#REF!</definedName>
    <definedName name="X_R_CHART" localSheetId="3">#REF!</definedName>
    <definedName name="X_R_CHART" localSheetId="4">#REF!</definedName>
    <definedName name="X_R_CHART" localSheetId="5">#REF!</definedName>
    <definedName name="X_R_CHART" localSheetId="6">#REF!</definedName>
    <definedName name="X_R_CHART">#REF!</definedName>
    <definedName name="XRCHART" localSheetId="13">#REF!</definedName>
    <definedName name="XRCHART" localSheetId="3">#REF!</definedName>
    <definedName name="XRCHART" localSheetId="4">#REF!</definedName>
    <definedName name="XRCHART" localSheetId="5">#REF!</definedName>
    <definedName name="XRCHART" localSheetId="6">#REF!</definedName>
    <definedName name="XRCHART">#REF!</definedName>
  </definedNames>
  <calcPr calcId="152511"/>
</workbook>
</file>

<file path=xl/calcChain.xml><?xml version="1.0" encoding="utf-8"?>
<calcChain xmlns="http://schemas.openxmlformats.org/spreadsheetml/2006/main">
  <c r="H63" i="44" l="1"/>
  <c r="D63" i="44"/>
  <c r="D10" i="44"/>
  <c r="M8" i="44"/>
  <c r="D8" i="44"/>
  <c r="M6" i="44"/>
  <c r="H63" i="43"/>
  <c r="D63" i="43"/>
  <c r="D10" i="43"/>
  <c r="M8" i="43"/>
  <c r="D8" i="43"/>
  <c r="M6" i="43"/>
  <c r="H63" i="40"/>
  <c r="D63" i="40"/>
  <c r="D10" i="40"/>
  <c r="M8" i="40"/>
  <c r="D8" i="40"/>
  <c r="M6" i="40"/>
  <c r="G4" i="14"/>
  <c r="M4" i="14"/>
  <c r="G6" i="14"/>
  <c r="M6" i="14"/>
  <c r="P6" i="14"/>
  <c r="G8" i="14"/>
  <c r="M10" i="14"/>
  <c r="G29" i="14"/>
  <c r="M29" i="14"/>
  <c r="G31" i="14"/>
  <c r="M31" i="14"/>
  <c r="P31" i="14"/>
  <c r="G33" i="14"/>
  <c r="M35" i="14"/>
  <c r="G54" i="14"/>
  <c r="M54" i="14"/>
  <c r="G56" i="14"/>
  <c r="M56" i="14"/>
  <c r="P56" i="14"/>
  <c r="G58" i="14"/>
  <c r="M60" i="14"/>
  <c r="AB2" i="12"/>
  <c r="J5" i="12"/>
  <c r="AA5" i="12"/>
  <c r="AF5" i="12"/>
  <c r="AK5" i="12"/>
  <c r="K8" i="12"/>
  <c r="V8" i="12"/>
  <c r="AC8" i="12"/>
  <c r="AH8" i="12"/>
  <c r="AF13" i="12"/>
  <c r="AJ13" i="12"/>
  <c r="J21" i="12"/>
  <c r="W21" i="12"/>
  <c r="AD21" i="12"/>
  <c r="AD23" i="12"/>
  <c r="J24" i="12"/>
  <c r="S24" i="12"/>
  <c r="K28" i="12"/>
  <c r="T28" i="12"/>
  <c r="AF28" i="12"/>
  <c r="I31" i="12"/>
  <c r="AC31" i="12"/>
  <c r="L34" i="12"/>
  <c r="AF34" i="12"/>
  <c r="AB38" i="12"/>
  <c r="O39" i="12"/>
  <c r="AB39" i="12"/>
  <c r="AQ44" i="12"/>
  <c r="X47" i="12" s="1"/>
  <c r="AQ49" i="12"/>
  <c r="V49" i="12" s="1"/>
  <c r="AQ50" i="12"/>
  <c r="V50" i="12" s="1"/>
  <c r="AQ51" i="12"/>
  <c r="V51" i="12" s="1"/>
  <c r="AQ52" i="12"/>
  <c r="V52" i="12" s="1"/>
  <c r="AQ53" i="12"/>
  <c r="V53" i="12" s="1"/>
  <c r="AQ60" i="12"/>
  <c r="AR60" i="12" s="1"/>
  <c r="F89" i="12"/>
  <c r="Q89" i="12"/>
  <c r="V89" i="12"/>
  <c r="F92" i="12"/>
  <c r="E1" i="13"/>
  <c r="E2" i="13"/>
  <c r="B7" i="13"/>
  <c r="E7" i="13"/>
  <c r="G7" i="13"/>
  <c r="E8" i="13"/>
  <c r="F8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6" i="13"/>
  <c r="B27" i="13"/>
  <c r="B28" i="13"/>
  <c r="B29" i="13"/>
  <c r="B32" i="13"/>
  <c r="B33" i="13"/>
  <c r="B34" i="13"/>
  <c r="B35" i="13"/>
  <c r="B36" i="13"/>
  <c r="B37" i="13"/>
  <c r="B38" i="13"/>
  <c r="B39" i="13"/>
  <c r="B40" i="13"/>
  <c r="B42" i="13"/>
  <c r="B43" i="13"/>
  <c r="B44" i="13"/>
  <c r="B45" i="13"/>
  <c r="B48" i="13"/>
  <c r="B49" i="13"/>
  <c r="B52" i="13"/>
  <c r="B53" i="13"/>
  <c r="B54" i="13"/>
  <c r="B55" i="13"/>
  <c r="B56" i="13"/>
  <c r="B57" i="13"/>
  <c r="B58" i="13"/>
  <c r="B59" i="13"/>
  <c r="B62" i="13"/>
  <c r="B63" i="13"/>
  <c r="B64" i="13"/>
  <c r="Z55" i="12" l="1"/>
  <c r="Y58" i="12"/>
  <c r="Y59" i="12"/>
  <c r="U47" i="12"/>
</calcChain>
</file>

<file path=xl/comments1.xml><?xml version="1.0" encoding="utf-8"?>
<comments xmlns="http://schemas.openxmlformats.org/spreadsheetml/2006/main">
  <authors>
    <author>asaaleel</author>
  </authors>
  <commentList>
    <comment ref="M16" authorId="0" shapeId="0">
      <text>
        <r>
          <rPr>
            <sz val="9"/>
            <color indexed="81"/>
            <rFont val="Arial"/>
            <family val="2"/>
          </rPr>
          <t>Number/ name of dataset and number of DDX Job
Nummer/ Name Datensatz und DDX-Job-Nummer</t>
        </r>
      </text>
    </comment>
    <comment ref="AI16" authorId="0" shapeId="0">
      <text>
        <r>
          <rPr>
            <sz val="9"/>
            <color indexed="81"/>
            <rFont val="Arial"/>
            <family val="2"/>
          </rPr>
          <t>Date/ revision of dataset
Datum/ Revision/ Index des Datensatzes</t>
        </r>
      </text>
    </comment>
  </commentList>
</comments>
</file>

<file path=xl/sharedStrings.xml><?xml version="1.0" encoding="utf-8"?>
<sst xmlns="http://schemas.openxmlformats.org/spreadsheetml/2006/main" count="455" uniqueCount="237">
  <si>
    <t>Yes</t>
  </si>
  <si>
    <t>No</t>
  </si>
  <si>
    <t>n/a</t>
  </si>
  <si>
    <t>Part Description</t>
  </si>
  <si>
    <t>Part No.</t>
  </si>
  <si>
    <t>No.</t>
  </si>
  <si>
    <t>CC/SC</t>
  </si>
  <si>
    <t>OK</t>
  </si>
  <si>
    <t>NOK</t>
  </si>
  <si>
    <t>Teilbeschreibung</t>
  </si>
  <si>
    <t>Datum</t>
  </si>
  <si>
    <t>Date</t>
  </si>
  <si>
    <t>Teilenummer</t>
  </si>
  <si>
    <t>Dimension or Specification - Nominalmaß</t>
  </si>
  <si>
    <t>Inspection Results - Prüfmaße</t>
  </si>
  <si>
    <t>Laufende-Nr.</t>
  </si>
  <si>
    <t>ok</t>
  </si>
  <si>
    <t>nok</t>
  </si>
  <si>
    <t>x</t>
  </si>
  <si>
    <t>Email</t>
  </si>
  <si>
    <r>
      <t xml:space="preserve">PROTOTYPE MATERIAL </t>
    </r>
    <r>
      <rPr>
        <b/>
        <sz val="6"/>
        <color indexed="8"/>
        <rFont val="Arial"/>
        <family val="2"/>
      </rPr>
      <t>for</t>
    </r>
  </si>
  <si>
    <t xml:space="preserve">  Project</t>
  </si>
  <si>
    <t>Supplier Name</t>
  </si>
  <si>
    <t xml:space="preserve">  Part Name</t>
  </si>
  <si>
    <t xml:space="preserve">  Design Level</t>
  </si>
  <si>
    <t xml:space="preserve">  Part No. </t>
  </si>
  <si>
    <t xml:space="preserve">  Serial No. </t>
  </si>
  <si>
    <r>
      <t xml:space="preserve">       </t>
    </r>
    <r>
      <rPr>
        <b/>
        <sz val="8"/>
        <color indexed="8"/>
        <rFont val="Arial"/>
        <family val="2"/>
      </rPr>
      <t>PO Number</t>
    </r>
  </si>
  <si>
    <t xml:space="preserve">  MEASURED-PART   </t>
  </si>
  <si>
    <t>YES</t>
  </si>
  <si>
    <t>NO</t>
  </si>
  <si>
    <t xml:space="preserve">Change to originally ordered design   </t>
  </si>
  <si>
    <t xml:space="preserve">YES </t>
  </si>
  <si>
    <t xml:space="preserve">  NO</t>
  </si>
  <si>
    <t xml:space="preserve">STATUS OF MATERIAL    </t>
  </si>
  <si>
    <t>PART MEET DIMENSIONAL REQUIERMENTS</t>
  </si>
  <si>
    <t>PART MEET FUNCTIONAL REQUIERMENTS</t>
  </si>
  <si>
    <t>PART MEET APPEARANCE REQUIREMENTS</t>
  </si>
  <si>
    <t xml:space="preserve">PART PRODUCED WITH SPECIFIED MATERIAL </t>
  </si>
  <si>
    <t xml:space="preserve"> </t>
  </si>
  <si>
    <t>Vermessene Teile =&gt;</t>
  </si>
  <si>
    <t xml:space="preserve"> &lt;= Teile entgegen bestelltem Design/ Level geändert</t>
  </si>
  <si>
    <t>1.</t>
  </si>
  <si>
    <t>2.</t>
  </si>
  <si>
    <t>◄</t>
  </si>
  <si>
    <t>►</t>
  </si>
  <si>
    <t>Kurzanleitung</t>
  </si>
  <si>
    <t>Deutsch</t>
  </si>
  <si>
    <t>Englisch</t>
  </si>
  <si>
    <t>Anwendung und Gültigkeit</t>
  </si>
  <si>
    <t>Gültig für Prototypenteile unabhängig  für welchen Endkunden.</t>
  </si>
  <si>
    <t>Gestellte Zusatzanforderungen durch den Endkunden werden gesondert mitgeteilt und verhandelt</t>
  </si>
  <si>
    <t>Handhabung und Ablauf</t>
  </si>
  <si>
    <t>2.1</t>
  </si>
  <si>
    <t>Startseite INTRO</t>
  </si>
  <si>
    <t>Ausfüllen der Eingabemaske</t>
  </si>
  <si>
    <t xml:space="preserve"> =&gt; Bitte Kennzeichnung Pflichtfelder berücksichtigen</t>
  </si>
  <si>
    <t>2.1.1</t>
  </si>
  <si>
    <t>2.1.2</t>
  </si>
  <si>
    <t>2.2</t>
  </si>
  <si>
    <t>PPSW_Cover</t>
  </si>
  <si>
    <t>2.3.1</t>
  </si>
  <si>
    <t>2.3</t>
  </si>
  <si>
    <t>Prüfbericht</t>
  </si>
  <si>
    <t>• Messbericht gem. Zeichnung</t>
  </si>
  <si>
    <t>• Auflistung der CC/ SC</t>
  </si>
  <si>
    <t>2.2.1</t>
  </si>
  <si>
    <t>2.2.2</t>
  </si>
  <si>
    <t>Angaben aus "Startseite INTRO" überprüfen (Angaben i.O., lesbar . . .)</t>
  </si>
  <si>
    <t>2.2.3</t>
  </si>
  <si>
    <t>Kennzeichnung der Bereiche</t>
  </si>
  <si>
    <t>• Ergänzende und/ oder erforderliche Angaben eintragen</t>
  </si>
  <si>
    <t>• Zutreffendes ankreuzen</t>
  </si>
  <si>
    <t>Hier erfolgt die Abfrage aller Stammdaten zur Sicherstellung der richtigen Zuordnung und Ansprechpartner.</t>
  </si>
  <si>
    <t>Auswahl der Sprache (Deutsch/ Englisch)</t>
  </si>
  <si>
    <t>Weitere Angaben</t>
  </si>
  <si>
    <r>
      <rPr>
        <b/>
        <sz val="11"/>
        <color indexed="10"/>
        <rFont val="Arial"/>
        <family val="2"/>
      </rPr>
      <t>HINWEIS</t>
    </r>
    <r>
      <rPr>
        <sz val="11"/>
        <color indexed="10"/>
        <rFont val="Arial"/>
        <family val="2"/>
      </rPr>
      <t xml:space="preserve">: </t>
    </r>
    <r>
      <rPr>
        <sz val="11"/>
        <rFont val="Arial"/>
        <family val="2"/>
      </rPr>
      <t>Bei nok werden Warnsymbole aktiviert</t>
    </r>
  </si>
  <si>
    <t>2.4</t>
  </si>
  <si>
    <t>Box Label</t>
  </si>
  <si>
    <t>1.1</t>
  </si>
  <si>
    <t>1.2</t>
  </si>
  <si>
    <t xml:space="preserve"> =&gt; Um Mehraufwand und Doppeleingaben zu verhindern, sind die meisten Felder 
      zu den weiteren Dokumenten verknüpft (sh. Kennzeichnung)</t>
  </si>
  <si>
    <t xml:space="preserve"> &lt;= Maßprüfung - Teile erfüllen die Anforderungen</t>
  </si>
  <si>
    <t xml:space="preserve"> &lt;= Funktionsprüfung - Teile erfüllen die Anforderungen</t>
  </si>
  <si>
    <t xml:space="preserve"> &lt;= Sichtprüfung/ Design - Teile erfüllen die Anforderungen</t>
  </si>
  <si>
    <t xml:space="preserve"> &lt;= Material - Teile aus vergegebenen Werkstoff/ gem. Zeichnung</t>
  </si>
  <si>
    <t>• Aufzeichnung von Abweichnungen, wenn der vorhandene Platz auf
   "PPSW_Cover" nicht ausreicht.</t>
  </si>
  <si>
    <t>2.4.1</t>
  </si>
  <si>
    <t>2.4.2</t>
  </si>
  <si>
    <t>Einsatz als</t>
  </si>
  <si>
    <t>Application and Scope</t>
  </si>
  <si>
    <t xml:space="preserve">1.2 </t>
  </si>
  <si>
    <t>Additional requirements of a customer will be agreed and published separately.</t>
  </si>
  <si>
    <t>Handling and Workflow</t>
  </si>
  <si>
    <t>Starting page INTRO</t>
  </si>
  <si>
    <t>Inquiry of all basic data to insure correct assignment and contact persons</t>
  </si>
  <si>
    <t>Choice of preferred language (German/English)</t>
  </si>
  <si>
    <t>Filling of the entry mask</t>
  </si>
  <si>
    <t>PPSW Cover</t>
  </si>
  <si>
    <t xml:space="preserve">Check facts and numbers on "starting page INTRO" if OK, readable...) </t>
  </si>
  <si>
    <t>Additional facts</t>
  </si>
  <si>
    <t>Marking of areas.</t>
  </si>
  <si>
    <t>• Tick when applying</t>
  </si>
  <si>
    <r>
      <t xml:space="preserve">NOTE:  </t>
    </r>
    <r>
      <rPr>
        <sz val="11"/>
        <rFont val="Arial"/>
        <family val="2"/>
      </rPr>
      <t xml:space="preserve">Warning symbols will be activated In case of any NOK     </t>
    </r>
  </si>
  <si>
    <t>Inspection Reports</t>
  </si>
  <si>
    <t>Purpose as</t>
  </si>
  <si>
    <t>• Measurement Report acc. Drawing</t>
  </si>
  <si>
    <t>• CC/SC list</t>
  </si>
  <si>
    <t>• Deviation reporting if not enough space on "PPSW_Cover".</t>
  </si>
  <si>
    <t>Additional information</t>
  </si>
  <si>
    <t>• Fill in supplementary and/or required description</t>
  </si>
  <si>
    <t>Areas marked by</t>
  </si>
  <si>
    <r>
      <t xml:space="preserve">Entscheidungsfeld </t>
    </r>
    <r>
      <rPr>
        <b/>
        <sz val="10"/>
        <rFont val="Arial"/>
        <family val="2"/>
      </rPr>
      <t>=&gt; Ergebnisse zur Teilesendung</t>
    </r>
  </si>
  <si>
    <t>Brief instruction</t>
  </si>
  <si>
    <t xml:space="preserve"> =&gt; Please mark all mandatory fields</t>
  </si>
  <si>
    <t>Serial No.</t>
  </si>
  <si>
    <t>SN</t>
  </si>
  <si>
    <t>PPSW_P2 bis PPSW_P6</t>
  </si>
  <si>
    <t>PPSW_P2 to PPSW_P6</t>
  </si>
  <si>
    <t>PARTS MEET DIMENSIONAL REQUIERMENTS</t>
  </si>
  <si>
    <t>PARTS MEET FUNCTIONAL REQUIERMENTS</t>
  </si>
  <si>
    <r>
      <t xml:space="preserve">Prototype Part Submission Warrant (PPSW)
</t>
    </r>
    <r>
      <rPr>
        <b/>
        <sz val="10"/>
        <rFont val="Arial"/>
        <family val="2"/>
      </rPr>
      <t>(Inspection report; dimensional report /</t>
    </r>
    <r>
      <rPr>
        <b/>
        <sz val="10"/>
        <color indexed="23"/>
        <rFont val="Arial"/>
        <family val="2"/>
      </rPr>
      <t xml:space="preserve"> Prüfbericht; Messbericht</t>
    </r>
    <r>
      <rPr>
        <b/>
        <sz val="10"/>
        <rFont val="Arial"/>
        <family val="2"/>
      </rPr>
      <t>)</t>
    </r>
  </si>
  <si>
    <t>PARTS MEET APPEARANCE REQUIREMENTS</t>
  </si>
  <si>
    <t xml:space="preserve">PARTS PRODUCED WITH SPECIFIED MATERIAL </t>
  </si>
  <si>
    <t>This document is valid for all prototype parts no matter which customer.</t>
  </si>
  <si>
    <t xml:space="preserve"> =&gt; To avoid redundant entry work most of the fields are linked to further 
      documents (see markups).</t>
  </si>
  <si>
    <t>• Enter complementary and/or required facts</t>
  </si>
  <si>
    <r>
      <t xml:space="preserve">Inspection Results </t>
    </r>
    <r>
      <rPr>
        <b/>
        <sz val="10"/>
        <rFont val="Arial"/>
        <family val="2"/>
      </rPr>
      <t>=&gt; Submission Results/ decision</t>
    </r>
  </si>
  <si>
    <t>PPSW No.</t>
  </si>
  <si>
    <r>
      <t>Date/</t>
    </r>
    <r>
      <rPr>
        <b/>
        <sz val="8"/>
        <color indexed="23"/>
        <rFont val="Arial"/>
        <family val="2"/>
      </rPr>
      <t xml:space="preserve"> Datum</t>
    </r>
  </si>
  <si>
    <r>
      <t>Name/</t>
    </r>
    <r>
      <rPr>
        <b/>
        <sz val="8"/>
        <color indexed="23"/>
        <rFont val="Arial"/>
        <family val="2"/>
      </rPr>
      <t xml:space="preserve"> Name</t>
    </r>
  </si>
  <si>
    <t xml:space="preserve"> I affirm that the samples introduced by this warrant are representative of our part(s) and have been made to the applicable  drawings/ dataset and  specifications from specified materials.</t>
  </si>
  <si>
    <t>Legende</t>
  </si>
  <si>
    <t>Kommentare/ Änderungen/ ...</t>
  </si>
  <si>
    <t>Name</t>
  </si>
  <si>
    <t>Datei überarbeitet
• Materialabfrage hinzu
• Mindestanforderung Dokumente überarbeitet und Kennzeichnung
• Rahmenelement entfernt da vermutlich Störfaktor</t>
  </si>
  <si>
    <t>Saale</t>
  </si>
  <si>
    <t>Datei getestet mit Erotec und Modelltechnik</t>
  </si>
  <si>
    <t>Feld für Level nicht gem. Bestellung hinzu</t>
  </si>
  <si>
    <t>09/09</t>
  </si>
  <si>
    <t>Materialabgleich hinzu</t>
  </si>
  <si>
    <t>kurzer "Ausfall" der Datei, Ursache unklar</t>
  </si>
  <si>
    <r>
      <t xml:space="preserve">Prototype Part Submission Warrant </t>
    </r>
    <r>
      <rPr>
        <sz val="10"/>
        <rFont val="Arial"/>
        <family val="2"/>
      </rPr>
      <t>(PPSW)</t>
    </r>
  </si>
  <si>
    <t>EGE-PLUS-FR-04-01-E_Rev.04</t>
  </si>
  <si>
    <r>
      <rPr>
        <b/>
        <sz val="11"/>
        <color indexed="10"/>
        <rFont val="Arial"/>
        <family val="2"/>
      </rPr>
      <t>Mandatory Fields !!</t>
    </r>
    <r>
      <rPr>
        <b/>
        <sz val="10"/>
        <color indexed="10"/>
        <rFont val="Arial"/>
        <family val="2"/>
      </rPr>
      <t xml:space="preserve">   Additional facts required for explanation ! ! !</t>
    </r>
  </si>
  <si>
    <t xml:space="preserve">ACHTUNG !!  Pflichtfelder, erforderliche Zusatzangaben eintragen ! ! ! </t>
  </si>
  <si>
    <t>Revision</t>
  </si>
  <si>
    <t>Charge</t>
  </si>
  <si>
    <t>04</t>
  </si>
  <si>
    <t>• Materialabfrage ergänzt und Charge + Menge als muss ergänzt
• Engineering data date aus INTRO entfernt</t>
  </si>
  <si>
    <t>C</t>
  </si>
  <si>
    <t>WELD LENGTH</t>
  </si>
  <si>
    <t>Components</t>
  </si>
  <si>
    <t>Sample #</t>
  </si>
  <si>
    <t>1             WA1 (20mm)  (30mm total)</t>
  </si>
  <si>
    <t>2             WA2 (20mm)  (30mm total)</t>
  </si>
  <si>
    <t>3             WA3 (27mm)  (37mm total)</t>
  </si>
  <si>
    <t>4            WA4 (27mm)  (37mm total)</t>
  </si>
  <si>
    <t>5             WA5 (28mm)  (38mm total)</t>
  </si>
  <si>
    <t>6             WA6 (28mm)  (38mm total)</t>
  </si>
  <si>
    <t>7             WA7 (28mm)  (38mm total)</t>
  </si>
  <si>
    <t>8             WA8 (28mm)  (38mm total)</t>
  </si>
  <si>
    <t>9            WA9 (33mm)  (43mm total)</t>
  </si>
  <si>
    <t>10             WA10 (33mm)  (43mm total)</t>
  </si>
  <si>
    <t>P/F</t>
  </si>
  <si>
    <t>NOTES:</t>
  </si>
  <si>
    <t>1. Any Failure or Marginal Reading must be reported immediately to the Build Lead or Quality Lead.</t>
  </si>
  <si>
    <t>Part Number:</t>
  </si>
  <si>
    <t>Person Performing Inspection:</t>
  </si>
  <si>
    <t>Description:</t>
  </si>
  <si>
    <t>Weld-Inspection</t>
  </si>
  <si>
    <t>X</t>
  </si>
  <si>
    <t>Johnson Controls</t>
  </si>
  <si>
    <t>47700 Halyard Drive, Plymouth, MI 48170</t>
  </si>
  <si>
    <t>Purchasing</t>
  </si>
  <si>
    <t>734-254-0000</t>
  </si>
  <si>
    <r>
      <t xml:space="preserve"> </t>
    </r>
    <r>
      <rPr>
        <sz val="8"/>
        <color indexed="12"/>
        <rFont val="Arial"/>
        <family val="2"/>
      </rPr>
      <t>* JCI Measurement report</t>
    </r>
    <r>
      <rPr>
        <sz val="8"/>
        <rFont val="Arial"/>
        <family val="2"/>
      </rPr>
      <t xml:space="preserve"> (PPSW P_2)
</t>
    </r>
    <r>
      <rPr>
        <sz val="7"/>
        <rFont val="Arial"/>
        <family val="2"/>
      </rPr>
      <t/>
    </r>
  </si>
  <si>
    <r>
      <rPr>
        <sz val="8"/>
        <color indexed="12"/>
        <rFont val="Arial"/>
        <family val="2"/>
      </rPr>
      <t xml:space="preserve"> * Correct Number of Parts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/>
    </r>
  </si>
  <si>
    <r>
      <t xml:space="preserve"> </t>
    </r>
    <r>
      <rPr>
        <sz val="8"/>
        <color indexed="12"/>
        <rFont val="Arial"/>
        <family val="2"/>
      </rPr>
      <t>* Supplier's measurement report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/>
    </r>
  </si>
  <si>
    <r>
      <t xml:space="preserve"> </t>
    </r>
    <r>
      <rPr>
        <sz val="8"/>
        <color indexed="12"/>
        <rFont val="Arial"/>
        <family val="2"/>
      </rPr>
      <t>* Partsl Label</t>
    </r>
    <r>
      <rPr>
        <sz val="8"/>
        <rFont val="Arial"/>
        <family val="2"/>
      </rPr>
      <t xml:space="preserve">
</t>
    </r>
  </si>
  <si>
    <r>
      <rPr>
        <sz val="8"/>
        <color indexed="12"/>
        <rFont val="Arial"/>
        <family val="2"/>
      </rPr>
      <t xml:space="preserve"> * Material certification (3.1)</t>
    </r>
    <r>
      <rPr>
        <sz val="8"/>
        <rFont val="Arial"/>
        <family val="2"/>
      </rPr>
      <t xml:space="preserve">
</t>
    </r>
  </si>
  <si>
    <r>
      <rPr>
        <sz val="8"/>
        <color indexed="12"/>
        <rFont val="Arial"/>
        <family val="2"/>
      </rPr>
      <t>* Minimum requirement to accompany submission</t>
    </r>
    <r>
      <rPr>
        <sz val="8"/>
        <color indexed="30"/>
        <rFont val="Arial"/>
        <family val="2"/>
      </rPr>
      <t xml:space="preserve">
</t>
    </r>
    <r>
      <rPr>
        <sz val="7"/>
        <color indexed="30"/>
        <rFont val="Arial"/>
        <family val="2"/>
      </rPr>
      <t/>
    </r>
  </si>
  <si>
    <t xml:space="preserve">Submission Checklist </t>
  </si>
  <si>
    <t>Signature</t>
  </si>
  <si>
    <t>Phone</t>
  </si>
  <si>
    <t xml:space="preserve"> Print Name</t>
  </si>
  <si>
    <t>Declaration</t>
  </si>
  <si>
    <t>Comments</t>
  </si>
  <si>
    <t xml:space="preserve">IF available, number of DA
</t>
  </si>
  <si>
    <t xml:space="preserve">Deviation is announced and DA requested
</t>
  </si>
  <si>
    <t>Dimension</t>
  </si>
  <si>
    <t>Material</t>
  </si>
  <si>
    <t>Test results</t>
  </si>
  <si>
    <t xml:space="preserve">Explanation, comment, advice . . . 
</t>
  </si>
  <si>
    <t xml:space="preserve">The results meet all drawing and specifications
</t>
  </si>
  <si>
    <t xml:space="preserve">Materials Reporting </t>
  </si>
  <si>
    <t xml:space="preserve">Submission Results/ decision </t>
  </si>
  <si>
    <t xml:space="preserve">NOMINAL according to drawing
</t>
  </si>
  <si>
    <t xml:space="preserve">Purchase Order No.
</t>
  </si>
  <si>
    <t xml:space="preserve">ACTUAL
</t>
  </si>
  <si>
    <t>Project</t>
  </si>
  <si>
    <t xml:space="preserve">Contact person
</t>
  </si>
  <si>
    <t>Sales</t>
  </si>
  <si>
    <t xml:space="preserve">Address
</t>
  </si>
  <si>
    <t xml:space="preserve">Number/ name of dataset
</t>
  </si>
  <si>
    <t xml:space="preserve">Supplier name
</t>
  </si>
  <si>
    <t xml:space="preserve">Supplier Code
</t>
  </si>
  <si>
    <t xml:space="preserve">Customer
</t>
  </si>
  <si>
    <t>Purchase</t>
  </si>
  <si>
    <t xml:space="preserve">Manufactured to dataset
</t>
  </si>
  <si>
    <t xml:space="preserve">Manufactured to drawing/ see above
</t>
  </si>
  <si>
    <r>
      <t>Quantity produced</t>
    </r>
    <r>
      <rPr>
        <sz val="7"/>
        <rFont val="Arial"/>
        <family val="2"/>
      </rPr>
      <t xml:space="preserve">
</t>
    </r>
  </si>
  <si>
    <t xml:space="preserve">Date/ Revision
</t>
  </si>
  <si>
    <t xml:space="preserve">Date
</t>
  </si>
  <si>
    <t xml:space="preserve">Drawing Number
</t>
  </si>
  <si>
    <t xml:space="preserve">Revision
</t>
  </si>
  <si>
    <t xml:space="preserve">Weight
</t>
  </si>
  <si>
    <t xml:space="preserve">Part number
</t>
  </si>
  <si>
    <r>
      <rPr>
        <sz val="8"/>
        <rFont val="Arial"/>
        <family val="2"/>
      </rPr>
      <t>Part name</t>
    </r>
    <r>
      <rPr>
        <sz val="7"/>
        <color indexed="23"/>
        <rFont val="Arial"/>
        <family val="2"/>
      </rPr>
      <t xml:space="preserve">
</t>
    </r>
  </si>
  <si>
    <t xml:space="preserve">Heat Treat Certifications
</t>
  </si>
  <si>
    <r>
      <rPr>
        <sz val="8"/>
        <rFont val="Arial"/>
        <family val="2"/>
      </rPr>
      <t>Cut and Etch Report</t>
    </r>
    <r>
      <rPr>
        <sz val="7"/>
        <color indexed="23"/>
        <rFont val="Arial"/>
        <family val="2"/>
      </rPr>
      <t xml:space="preserve">
</t>
    </r>
  </si>
  <si>
    <t xml:space="preserve"> * Ballooned Drawing</t>
  </si>
  <si>
    <t xml:space="preserve">Other Quality Documents
</t>
  </si>
  <si>
    <t>Weld Length Check</t>
  </si>
  <si>
    <t>Road Map</t>
  </si>
  <si>
    <t>Coating Certification</t>
  </si>
  <si>
    <t>Patch Certification</t>
  </si>
  <si>
    <t>JCI CMM Report 1,2,3</t>
  </si>
  <si>
    <t xml:space="preserve">Mater data
</t>
  </si>
  <si>
    <t>Part</t>
  </si>
  <si>
    <t>Drawing</t>
  </si>
  <si>
    <t>DA is sent to</t>
  </si>
  <si>
    <t>Function</t>
  </si>
  <si>
    <t xml:space="preserve">Control Plan
</t>
  </si>
  <si>
    <t>* 3rd Party Material Cert</t>
  </si>
  <si>
    <t xml:space="preserve"> * Supplier CMM Report 1,2,3
</t>
  </si>
  <si>
    <t xml:space="preserve"> Deviation Authorization (DA)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</si>
</sst>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-* #,##0\ _B_F_-;\-* #,##0\ _B_F_-;_-* &quot;-&quot;\ _B_F_-;_-@_-"/>
    <numFmt numFmtId="167" formatCode="_-* #,##0.00\ _B_F_-;\-* #,##0.00\ _B_F_-;_-* &quot;-&quot;??\ _B_F_-;_-@_-"/>
    <numFmt numFmtId="168" formatCode="\$#,##0.00;[Red]\-\$#,##0.00"/>
    <numFmt numFmtId="169" formatCode="_(* #,##0.0_);_(* \(#,##0.0\);_(* &quot;-&quot;??_);_(@_)"/>
    <numFmt numFmtId="170" formatCode="dd/mm/yy;@"/>
    <numFmt numFmtId="171" formatCode="0\ &quot;g&quot;"/>
    <numFmt numFmtId="172" formatCode="&quot;PO&quot;\ 0"/>
    <numFmt numFmtId="173" formatCode="0.000\ &quot;kg&quot;"/>
    <numFmt numFmtId="174" formatCode="&quot;DA&quot;\ 0"/>
  </numFmts>
  <fonts count="10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 Narro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name val="Helv"/>
      <family val="2"/>
    </font>
    <font>
      <sz val="11"/>
      <color indexed="19"/>
      <name val="Calibri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24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sz val="7"/>
      <color indexed="23"/>
      <name val="Arial"/>
      <family val="2"/>
    </font>
    <font>
      <b/>
      <u/>
      <sz val="8"/>
      <name val="Arial"/>
      <family val="2"/>
    </font>
    <font>
      <sz val="8"/>
      <name val="Tahoma"/>
      <family val="2"/>
    </font>
    <font>
      <sz val="28"/>
      <name val="Times New Roman"/>
      <family val="1"/>
    </font>
    <font>
      <b/>
      <sz val="24"/>
      <name val="Arial"/>
      <family val="2"/>
    </font>
    <font>
      <sz val="9"/>
      <color indexed="12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4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u/>
      <sz val="9"/>
      <name val="Arial"/>
      <family val="2"/>
    </font>
    <font>
      <sz val="7"/>
      <color indexed="30"/>
      <name val="Arial"/>
      <family val="2"/>
    </font>
    <font>
      <b/>
      <sz val="10"/>
      <color indexed="23"/>
      <name val="Arial"/>
      <family val="2"/>
    </font>
    <font>
      <sz val="1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81"/>
      <name val="Arial"/>
      <family val="2"/>
    </font>
    <font>
      <b/>
      <sz val="8"/>
      <color indexed="23"/>
      <name val="Arial"/>
      <family val="2"/>
    </font>
    <font>
      <sz val="8"/>
      <color indexed="30"/>
      <name val="Arial"/>
      <family val="2"/>
    </font>
    <font>
      <sz val="10"/>
      <name val="Arial"/>
      <family val="2"/>
      <charset val="238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sz val="9"/>
      <color rgb="FF0033CC"/>
      <name val="Arial"/>
      <family val="2"/>
    </font>
    <font>
      <sz val="8"/>
      <color theme="0" tint="-0.499984740745262"/>
      <name val="Arial"/>
      <family val="2"/>
    </font>
    <font>
      <b/>
      <sz val="11"/>
      <color rgb="FF3333FF"/>
      <name val="Arial"/>
      <family val="2"/>
    </font>
    <font>
      <u/>
      <sz val="9"/>
      <color rgb="FF0033CC"/>
      <name val="Arial"/>
      <family val="2"/>
    </font>
    <font>
      <b/>
      <sz val="9"/>
      <color rgb="FF0033CC"/>
      <name val="Arial"/>
      <family val="2"/>
    </font>
    <font>
      <b/>
      <sz val="10"/>
      <color rgb="FFFFFF00"/>
      <name val="Arial"/>
      <family val="2"/>
    </font>
    <font>
      <b/>
      <u/>
      <sz val="9"/>
      <color rgb="FF3333FF"/>
      <name val="Arial"/>
      <family val="2"/>
    </font>
    <font>
      <sz val="7"/>
      <color theme="0" tint="-0.499984740745262"/>
      <name val="Arial"/>
      <family val="2"/>
    </font>
    <font>
      <b/>
      <sz val="7"/>
      <color theme="0" tint="-0.499984740745262"/>
      <name val="Arial"/>
      <family val="2"/>
    </font>
    <font>
      <sz val="11"/>
      <color rgb="FF0000FF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3" tint="0.39997558519241921"/>
      <name val="Arial"/>
      <family val="2"/>
    </font>
    <font>
      <b/>
      <sz val="10"/>
      <color theme="1" tint="0.34998626667073579"/>
      <name val="Arial"/>
      <family val="2"/>
    </font>
    <font>
      <b/>
      <sz val="11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1"/>
      <color rgb="FF0000CC"/>
      <name val="Arial"/>
      <family val="2"/>
    </font>
    <font>
      <sz val="9"/>
      <color theme="1"/>
      <name val="Arial"/>
      <family val="2"/>
    </font>
    <font>
      <b/>
      <sz val="11"/>
      <color rgb="FF0000FF"/>
      <name val="Arial"/>
      <family val="2"/>
    </font>
    <font>
      <sz val="8"/>
      <color rgb="FF0033CC"/>
      <name val="Arial"/>
      <family val="2"/>
    </font>
    <font>
      <b/>
      <sz val="10"/>
      <color rgb="FF0033CC"/>
      <name val="Arial"/>
      <family val="2"/>
    </font>
    <font>
      <b/>
      <sz val="8"/>
      <color rgb="FF0033CC"/>
      <name val="Arial"/>
      <family val="2"/>
    </font>
    <font>
      <b/>
      <sz val="12"/>
      <color rgb="FFFF0000"/>
      <name val="Symbol"/>
      <family val="1"/>
      <charset val="2"/>
    </font>
    <font>
      <b/>
      <sz val="9"/>
      <color theme="3" tint="0.39997558519241921"/>
      <name val="Arial"/>
      <family val="2"/>
    </font>
    <font>
      <b/>
      <sz val="14"/>
      <color rgb="FF3333FF"/>
      <name val="Arial"/>
      <family val="2"/>
    </font>
    <font>
      <b/>
      <sz val="8"/>
      <color rgb="FF3333FF"/>
      <name val="Arial"/>
      <family val="2"/>
    </font>
    <font>
      <b/>
      <sz val="10"/>
      <color rgb="FFFF0000"/>
      <name val="Arial"/>
      <family val="2"/>
    </font>
    <font>
      <sz val="8"/>
      <color rgb="FF3333FF"/>
      <name val="Arial"/>
      <family val="2"/>
    </font>
    <font>
      <sz val="8"/>
      <color rgb="FF0000FF"/>
      <name val="Arial"/>
      <family val="2"/>
    </font>
    <font>
      <b/>
      <sz val="20"/>
      <color rgb="FFFF0000"/>
      <name val="Symbol"/>
      <family val="1"/>
      <charset val="2"/>
    </font>
    <font>
      <b/>
      <sz val="18"/>
      <color rgb="FFFF0000"/>
      <name val="Symbol"/>
      <family val="1"/>
      <charset val="2"/>
    </font>
    <font>
      <sz val="9"/>
      <color rgb="FF0000FF"/>
      <name val="Arial"/>
      <family val="2"/>
    </font>
    <font>
      <sz val="9"/>
      <color rgb="FF3333FF"/>
      <name val="Arial"/>
      <family val="2"/>
    </font>
    <font>
      <sz val="7"/>
      <color theme="1" tint="0.499984740745262"/>
      <name val="Arial"/>
      <family val="2"/>
    </font>
    <font>
      <sz val="9"/>
      <color rgb="FF0000CC"/>
      <name val="Arial"/>
      <family val="2"/>
    </font>
    <font>
      <b/>
      <sz val="7"/>
      <color theme="1" tint="0.499984740745262"/>
      <name val="Arial"/>
      <family val="2"/>
    </font>
    <font>
      <b/>
      <sz val="12"/>
      <name val="Arial"/>
      <family val="2"/>
    </font>
    <font>
      <sz val="8"/>
      <color rgb="FF000099"/>
      <name val="Arial"/>
      <family val="2"/>
    </font>
    <font>
      <sz val="10"/>
      <color rgb="FF00009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gradientFill degree="90">
        <stop position="0">
          <color theme="3" tint="0.59999389629810485"/>
        </stop>
        <stop position="1">
          <color rgb="FFFF0000"/>
        </stop>
      </gradientFill>
    </fill>
    <fill>
      <gradientFill degree="270">
        <stop position="0">
          <color rgb="FFFFFF00"/>
        </stop>
        <stop position="1">
          <color theme="9" tint="-0.25098422193060094"/>
        </stop>
      </gradientFill>
    </fill>
    <fill>
      <gradientFill degree="90">
        <stop position="0">
          <color rgb="FF92D050"/>
        </stop>
        <stop position="1">
          <color theme="0"/>
        </stop>
      </gradientFill>
    </fill>
    <fill>
      <gradientFill degree="90">
        <stop position="0">
          <color rgb="FFFFC000"/>
        </stop>
        <stop position="1">
          <color theme="0"/>
        </stop>
      </gradientFill>
    </fill>
    <fill>
      <gradientFill degree="270">
        <stop position="0">
          <color theme="0"/>
        </stop>
        <stop position="1">
          <color theme="3" tint="0.80001220740379042"/>
        </stop>
      </gradientFill>
    </fill>
    <fill>
      <patternFill patternType="solid">
        <fgColor theme="9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8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/>
    <xf numFmtId="0" fontId="6" fillId="17" borderId="2" applyNumberFormat="0" applyAlignment="0" applyProtection="0"/>
    <xf numFmtId="168" fontId="8" fillId="0" borderId="0">
      <alignment horizontal="center"/>
    </xf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38" fontId="12" fillId="18" borderId="0" applyNumberFormat="0" applyBorder="0" applyAlignment="0" applyProtection="0"/>
    <xf numFmtId="0" fontId="13" fillId="0" borderId="0">
      <alignment horizontal="left"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10" fontId="12" fillId="18" borderId="6" applyNumberFormat="0" applyBorder="0" applyAlignment="0" applyProtection="0"/>
    <xf numFmtId="0" fontId="18" fillId="0" borderId="7" applyNumberFormat="0" applyFill="0" applyAlignment="0" applyProtection="0"/>
    <xf numFmtId="0" fontId="19" fillId="0" borderId="8"/>
    <xf numFmtId="0" fontId="20" fillId="7" borderId="0" applyNumberFormat="0" applyBorder="0" applyAlignment="0" applyProtection="0"/>
    <xf numFmtId="169" fontId="7" fillId="0" borderId="0"/>
    <xf numFmtId="0" fontId="7" fillId="16" borderId="0"/>
    <xf numFmtId="0" fontId="21" fillId="0" borderId="0"/>
    <xf numFmtId="0" fontId="39" fillId="0" borderId="0"/>
    <xf numFmtId="0" fontId="67" fillId="0" borderId="0"/>
    <xf numFmtId="0" fontId="7" fillId="4" borderId="9" applyNumberFormat="0" applyFont="0" applyAlignment="0" applyProtection="0"/>
    <xf numFmtId="0" fontId="22" fillId="16" borderId="10" applyNumberFormat="0" applyAlignment="0" applyProtection="0"/>
    <xf numFmtId="10" fontId="7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 applyNumberFormat="0" applyFon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62">
    <xf numFmtId="0" fontId="0" fillId="0" borderId="0" xfId="0"/>
    <xf numFmtId="0" fontId="0" fillId="19" borderId="0" xfId="0" applyFill="1"/>
    <xf numFmtId="0" fontId="12" fillId="19" borderId="0" xfId="0" applyFont="1" applyFill="1" applyBorder="1" applyAlignment="1">
      <alignment vertical="center"/>
    </xf>
    <xf numFmtId="0" fontId="12" fillId="19" borderId="0" xfId="0" applyFont="1" applyFill="1"/>
    <xf numFmtId="0" fontId="32" fillId="19" borderId="0" xfId="0" applyFont="1" applyFill="1" applyBorder="1" applyAlignment="1">
      <alignment vertical="center"/>
    </xf>
    <xf numFmtId="0" fontId="0" fillId="20" borderId="0" xfId="0" applyFill="1" applyBorder="1"/>
    <xf numFmtId="0" fontId="27" fillId="20" borderId="0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vertical="center"/>
    </xf>
    <xf numFmtId="0" fontId="0" fillId="20" borderId="0" xfId="0" applyFill="1"/>
    <xf numFmtId="0" fontId="26" fillId="20" borderId="0" xfId="0" applyFont="1" applyFill="1" applyAlignment="1">
      <alignment vertical="center"/>
    </xf>
    <xf numFmtId="0" fontId="0" fillId="20" borderId="12" xfId="0" applyFill="1" applyBorder="1"/>
    <xf numFmtId="0" fontId="0" fillId="20" borderId="13" xfId="0" applyFill="1" applyBorder="1"/>
    <xf numFmtId="0" fontId="0" fillId="20" borderId="14" xfId="0" applyFill="1" applyBorder="1"/>
    <xf numFmtId="0" fontId="0" fillId="20" borderId="15" xfId="0" applyFill="1" applyBorder="1"/>
    <xf numFmtId="0" fontId="31" fillId="20" borderId="0" xfId="0" applyFont="1" applyFill="1" applyBorder="1"/>
    <xf numFmtId="0" fontId="0" fillId="20" borderId="16" xfId="0" applyFill="1" applyBorder="1"/>
    <xf numFmtId="0" fontId="12" fillId="20" borderId="0" xfId="0" applyFont="1" applyFill="1"/>
    <xf numFmtId="0" fontId="0" fillId="20" borderId="17" xfId="0" applyFill="1" applyBorder="1"/>
    <xf numFmtId="0" fontId="0" fillId="20" borderId="8" xfId="0" applyFill="1" applyBorder="1"/>
    <xf numFmtId="0" fontId="0" fillId="20" borderId="18" xfId="0" applyFill="1" applyBorder="1"/>
    <xf numFmtId="0" fontId="36" fillId="20" borderId="6" xfId="0" applyFont="1" applyFill="1" applyBorder="1" applyAlignment="1">
      <alignment horizontal="center" vertical="center"/>
    </xf>
    <xf numFmtId="0" fontId="27" fillId="20" borderId="0" xfId="0" applyFont="1" applyFill="1" applyBorder="1" applyAlignment="1">
      <alignment horizontal="right"/>
    </xf>
    <xf numFmtId="0" fontId="0" fillId="19" borderId="0" xfId="0" applyFill="1" applyAlignment="1">
      <alignment vertical="top"/>
    </xf>
    <xf numFmtId="0" fontId="38" fillId="20" borderId="0" xfId="0" applyFont="1" applyFill="1" applyBorder="1" applyAlignment="1">
      <alignment vertical="top"/>
    </xf>
    <xf numFmtId="0" fontId="12" fillId="20" borderId="0" xfId="0" applyFont="1" applyFill="1" applyBorder="1" applyAlignment="1">
      <alignment vertical="top"/>
    </xf>
    <xf numFmtId="0" fontId="0" fillId="20" borderId="0" xfId="0" applyFont="1" applyFill="1" applyBorder="1" applyAlignment="1">
      <alignment vertical="top"/>
    </xf>
    <xf numFmtId="0" fontId="30" fillId="20" borderId="0" xfId="0" applyFont="1" applyFill="1" applyBorder="1" applyAlignment="1">
      <alignment vertical="top"/>
    </xf>
    <xf numFmtId="0" fontId="12" fillId="20" borderId="0" xfId="0" applyFont="1" applyFill="1" applyBorder="1" applyAlignment="1">
      <alignment horizontal="center" vertical="top"/>
    </xf>
    <xf numFmtId="0" fontId="27" fillId="20" borderId="0" xfId="0" applyFont="1" applyFill="1" applyBorder="1" applyAlignment="1">
      <alignment vertical="top"/>
    </xf>
    <xf numFmtId="0" fontId="12" fillId="19" borderId="0" xfId="0" applyFont="1" applyFill="1" applyAlignment="1">
      <alignment vertical="top"/>
    </xf>
    <xf numFmtId="0" fontId="27" fillId="20" borderId="19" xfId="0" applyFont="1" applyFill="1" applyBorder="1" applyAlignment="1">
      <alignment vertical="top"/>
    </xf>
    <xf numFmtId="0" fontId="27" fillId="20" borderId="0" xfId="0" applyFont="1" applyFill="1" applyBorder="1" applyAlignment="1">
      <alignment horizontal="left" vertical="top"/>
    </xf>
    <xf numFmtId="0" fontId="27" fillId="20" borderId="20" xfId="0" applyFont="1" applyFill="1" applyBorder="1" applyAlignment="1">
      <alignment vertical="top"/>
    </xf>
    <xf numFmtId="0" fontId="27" fillId="19" borderId="0" xfId="0" applyFont="1" applyFill="1" applyAlignment="1">
      <alignment vertical="top"/>
    </xf>
    <xf numFmtId="0" fontId="12" fillId="19" borderId="0" xfId="0" applyFont="1" applyFill="1" applyBorder="1" applyAlignment="1">
      <alignment vertical="top"/>
    </xf>
    <xf numFmtId="0" fontId="32" fillId="19" borderId="0" xfId="0" applyFont="1" applyFill="1" applyBorder="1" applyAlignment="1">
      <alignment vertical="top"/>
    </xf>
    <xf numFmtId="0" fontId="0" fillId="20" borderId="19" xfId="0" applyFont="1" applyFill="1" applyBorder="1" applyAlignment="1">
      <alignment vertical="top"/>
    </xf>
    <xf numFmtId="0" fontId="40" fillId="20" borderId="0" xfId="0" applyFont="1" applyFill="1" applyBorder="1" applyAlignment="1">
      <alignment vertical="top"/>
    </xf>
    <xf numFmtId="0" fontId="40" fillId="20" borderId="0" xfId="0" applyFont="1" applyFill="1" applyBorder="1" applyAlignment="1">
      <alignment horizontal="center" vertical="top"/>
    </xf>
    <xf numFmtId="0" fontId="0" fillId="20" borderId="20" xfId="0" applyFont="1" applyFill="1" applyBorder="1" applyAlignment="1">
      <alignment vertical="top"/>
    </xf>
    <xf numFmtId="0" fontId="0" fillId="19" borderId="0" xfId="0" applyFont="1" applyFill="1" applyAlignment="1">
      <alignment vertical="top"/>
    </xf>
    <xf numFmtId="0" fontId="29" fillId="20" borderId="0" xfId="0" applyFont="1" applyFill="1" applyBorder="1" applyAlignment="1">
      <alignment vertical="top"/>
    </xf>
    <xf numFmtId="0" fontId="33" fillId="20" borderId="0" xfId="0" applyFont="1" applyFill="1" applyBorder="1" applyAlignment="1">
      <alignment vertical="top"/>
    </xf>
    <xf numFmtId="0" fontId="0" fillId="20" borderId="0" xfId="0" applyFill="1" applyAlignment="1">
      <alignment vertical="top"/>
    </xf>
    <xf numFmtId="0" fontId="29" fillId="21" borderId="0" xfId="0" applyFont="1" applyFill="1" applyAlignment="1">
      <alignment vertical="top"/>
    </xf>
    <xf numFmtId="0" fontId="0" fillId="19" borderId="0" xfId="0" applyFont="1" applyFill="1" applyBorder="1" applyAlignment="1">
      <alignment vertical="top"/>
    </xf>
    <xf numFmtId="0" fontId="0" fillId="20" borderId="21" xfId="0" applyFont="1" applyFill="1" applyBorder="1" applyAlignment="1">
      <alignment vertical="top"/>
    </xf>
    <xf numFmtId="0" fontId="0" fillId="20" borderId="22" xfId="0" applyFont="1" applyFill="1" applyBorder="1" applyAlignment="1">
      <alignment vertical="top"/>
    </xf>
    <xf numFmtId="0" fontId="0" fillId="20" borderId="23" xfId="0" applyFont="1" applyFill="1" applyBorder="1" applyAlignment="1">
      <alignment vertical="top"/>
    </xf>
    <xf numFmtId="0" fontId="0" fillId="20" borderId="0" xfId="0" applyFont="1" applyFill="1" applyBorder="1" applyAlignment="1">
      <alignment horizontal="center" vertical="top"/>
    </xf>
    <xf numFmtId="0" fontId="0" fillId="20" borderId="24" xfId="0" applyFont="1" applyFill="1" applyBorder="1" applyAlignment="1">
      <alignment vertical="top"/>
    </xf>
    <xf numFmtId="0" fontId="0" fillId="20" borderId="25" xfId="0" applyFont="1" applyFill="1" applyBorder="1" applyAlignment="1">
      <alignment vertical="top"/>
    </xf>
    <xf numFmtId="0" fontId="0" fillId="20" borderId="0" xfId="0" applyFont="1" applyFill="1" applyAlignment="1">
      <alignment vertical="top"/>
    </xf>
    <xf numFmtId="0" fontId="42" fillId="20" borderId="0" xfId="0" applyFont="1" applyFill="1" applyBorder="1" applyAlignment="1">
      <alignment horizontal="center" vertical="top"/>
    </xf>
    <xf numFmtId="0" fontId="42" fillId="20" borderId="0" xfId="0" applyFont="1" applyFill="1" applyBorder="1" applyAlignment="1">
      <alignment vertical="top"/>
    </xf>
    <xf numFmtId="0" fontId="31" fillId="20" borderId="0" xfId="0" applyFont="1" applyFill="1" applyBorder="1" applyAlignment="1">
      <alignment vertical="top"/>
    </xf>
    <xf numFmtId="14" fontId="43" fillId="20" borderId="0" xfId="0" applyNumberFormat="1" applyFont="1" applyFill="1" applyBorder="1" applyAlignment="1">
      <alignment horizontal="center" vertical="top"/>
    </xf>
    <xf numFmtId="0" fontId="12" fillId="20" borderId="21" xfId="0" applyFont="1" applyFill="1" applyBorder="1" applyAlignment="1">
      <alignment vertical="top"/>
    </xf>
    <xf numFmtId="0" fontId="12" fillId="20" borderId="0" xfId="0" applyFont="1" applyFill="1" applyBorder="1" applyAlignment="1" applyProtection="1">
      <alignment horizontal="left" vertical="top"/>
    </xf>
    <xf numFmtId="0" fontId="35" fillId="19" borderId="0" xfId="0" applyFont="1" applyFill="1" applyAlignment="1">
      <alignment vertical="top"/>
    </xf>
    <xf numFmtId="0" fontId="36" fillId="19" borderId="0" xfId="0" applyFont="1" applyFill="1" applyAlignment="1">
      <alignment vertical="top"/>
    </xf>
    <xf numFmtId="172" fontId="12" fillId="20" borderId="0" xfId="0" applyNumberFormat="1" applyFont="1" applyFill="1" applyBorder="1" applyAlignment="1">
      <alignment horizontal="center" vertical="top"/>
    </xf>
    <xf numFmtId="171" fontId="12" fillId="20" borderId="0" xfId="0" applyNumberFormat="1" applyFont="1" applyFill="1" applyBorder="1" applyAlignment="1">
      <alignment horizontal="center" vertical="top"/>
    </xf>
    <xf numFmtId="0" fontId="12" fillId="20" borderId="21" xfId="0" applyFont="1" applyFill="1" applyBorder="1" applyAlignment="1">
      <alignment horizontal="left" vertical="top"/>
    </xf>
    <xf numFmtId="0" fontId="12" fillId="20" borderId="21" xfId="0" applyFont="1" applyFill="1" applyBorder="1" applyAlignment="1">
      <alignment horizontal="center" vertical="top"/>
    </xf>
    <xf numFmtId="172" fontId="12" fillId="20" borderId="21" xfId="0" applyNumberFormat="1" applyFont="1" applyFill="1" applyBorder="1" applyAlignment="1">
      <alignment horizontal="center" vertical="top"/>
    </xf>
    <xf numFmtId="171" fontId="12" fillId="20" borderId="21" xfId="0" applyNumberFormat="1" applyFont="1" applyFill="1" applyBorder="1" applyAlignment="1">
      <alignment horizontal="left" vertical="top" indent="1"/>
    </xf>
    <xf numFmtId="0" fontId="12" fillId="20" borderId="0" xfId="0" applyFont="1" applyFill="1" applyBorder="1" applyAlignment="1">
      <alignment horizontal="left" vertical="top"/>
    </xf>
    <xf numFmtId="0" fontId="32" fillId="20" borderId="0" xfId="0" applyFont="1" applyFill="1" applyBorder="1" applyAlignment="1">
      <alignment vertical="top"/>
    </xf>
    <xf numFmtId="0" fontId="12" fillId="20" borderId="0" xfId="0" applyFont="1" applyFill="1" applyBorder="1" applyAlignment="1">
      <alignment vertical="top" wrapText="1"/>
    </xf>
    <xf numFmtId="172" fontId="12" fillId="20" borderId="0" xfId="0" applyNumberFormat="1" applyFont="1" applyFill="1" applyBorder="1" applyAlignment="1">
      <alignment vertical="top"/>
    </xf>
    <xf numFmtId="0" fontId="35" fillId="20" borderId="0" xfId="0" applyFont="1" applyFill="1" applyBorder="1" applyAlignment="1">
      <alignment horizontal="center" vertical="top"/>
    </xf>
    <xf numFmtId="0" fontId="35" fillId="20" borderId="0" xfId="0" applyFont="1" applyFill="1" applyBorder="1" applyAlignment="1">
      <alignment vertical="top"/>
    </xf>
    <xf numFmtId="0" fontId="35" fillId="20" borderId="0" xfId="0" applyFont="1" applyFill="1" applyAlignment="1">
      <alignment vertical="top"/>
    </xf>
    <xf numFmtId="0" fontId="70" fillId="20" borderId="0" xfId="0" applyFont="1" applyFill="1" applyBorder="1" applyAlignment="1">
      <alignment horizontal="left" vertical="top"/>
    </xf>
    <xf numFmtId="0" fontId="27" fillId="20" borderId="0" xfId="0" applyFont="1" applyFill="1" applyBorder="1" applyAlignment="1">
      <alignment vertical="top" wrapText="1"/>
    </xf>
    <xf numFmtId="0" fontId="35" fillId="20" borderId="20" xfId="0" applyFont="1" applyFill="1" applyBorder="1" applyAlignment="1">
      <alignment vertical="top"/>
    </xf>
    <xf numFmtId="0" fontId="35" fillId="20" borderId="20" xfId="0" applyFont="1" applyFill="1" applyBorder="1" applyAlignment="1">
      <alignment horizontal="center" vertical="top"/>
    </xf>
    <xf numFmtId="0" fontId="12" fillId="20" borderId="20" xfId="0" applyFont="1" applyFill="1" applyBorder="1" applyAlignment="1">
      <alignment horizontal="center" vertical="top"/>
    </xf>
    <xf numFmtId="0" fontId="71" fillId="20" borderId="0" xfId="0" applyFont="1" applyFill="1" applyBorder="1" applyAlignment="1">
      <alignment vertical="top" wrapText="1"/>
    </xf>
    <xf numFmtId="0" fontId="45" fillId="20" borderId="0" xfId="0" applyFont="1" applyFill="1" applyBorder="1" applyAlignment="1">
      <alignment vertical="top"/>
    </xf>
    <xf numFmtId="0" fontId="0" fillId="22" borderId="0" xfId="0" applyFill="1"/>
    <xf numFmtId="0" fontId="29" fillId="22" borderId="0" xfId="0" applyFont="1" applyFill="1" applyAlignment="1">
      <alignment vertical="top"/>
    </xf>
    <xf numFmtId="0" fontId="41" fillId="22" borderId="0" xfId="0" applyFont="1" applyFill="1" applyAlignment="1">
      <alignment vertical="top"/>
    </xf>
    <xf numFmtId="0" fontId="0" fillId="22" borderId="0" xfId="0" applyFill="1" applyAlignment="1">
      <alignment horizontal="center" vertical="top"/>
    </xf>
    <xf numFmtId="0" fontId="0" fillId="22" borderId="0" xfId="0" applyFill="1" applyAlignment="1">
      <alignment horizontal="left" vertical="top"/>
    </xf>
    <xf numFmtId="0" fontId="35" fillId="22" borderId="0" xfId="0" applyFont="1" applyFill="1" applyAlignment="1">
      <alignment horizontal="left" vertical="top"/>
    </xf>
    <xf numFmtId="0" fontId="0" fillId="23" borderId="0" xfId="0" applyFill="1" applyAlignment="1">
      <alignment horizontal="center" vertical="top"/>
    </xf>
    <xf numFmtId="0" fontId="0" fillId="23" borderId="0" xfId="0" applyFill="1" applyAlignment="1">
      <alignment horizontal="left" vertical="top"/>
    </xf>
    <xf numFmtId="0" fontId="72" fillId="22" borderId="0" xfId="0" applyFont="1" applyFill="1" applyAlignment="1">
      <alignment vertical="top"/>
    </xf>
    <xf numFmtId="0" fontId="29" fillId="23" borderId="0" xfId="0" applyFont="1" applyFill="1" applyAlignment="1">
      <alignment vertical="top"/>
    </xf>
    <xf numFmtId="0" fontId="35" fillId="23" borderId="0" xfId="0" applyFont="1" applyFill="1" applyAlignment="1">
      <alignment horizontal="left" vertical="top"/>
    </xf>
    <xf numFmtId="0" fontId="29" fillId="21" borderId="0" xfId="0" applyFont="1" applyFill="1" applyBorder="1" applyAlignment="1">
      <alignment vertical="top"/>
    </xf>
    <xf numFmtId="0" fontId="0" fillId="20" borderId="48" xfId="0" applyFill="1" applyBorder="1" applyAlignment="1">
      <alignment horizontal="center" vertical="top"/>
    </xf>
    <xf numFmtId="0" fontId="0" fillId="20" borderId="49" xfId="0" applyFill="1" applyBorder="1"/>
    <xf numFmtId="0" fontId="0" fillId="20" borderId="0" xfId="0" applyFill="1" applyAlignment="1">
      <alignment horizontal="center"/>
    </xf>
    <xf numFmtId="0" fontId="29" fillId="21" borderId="0" xfId="0" applyFont="1" applyFill="1" applyBorder="1" applyAlignment="1">
      <alignment horizontal="center" vertical="top"/>
    </xf>
    <xf numFmtId="0" fontId="0" fillId="20" borderId="48" xfId="0" applyFill="1" applyBorder="1" applyAlignment="1">
      <alignment horizontal="center"/>
    </xf>
    <xf numFmtId="0" fontId="0" fillId="20" borderId="49" xfId="0" applyFill="1" applyBorder="1" applyAlignment="1">
      <alignment horizontal="center"/>
    </xf>
    <xf numFmtId="0" fontId="29" fillId="21" borderId="0" xfId="0" applyFont="1" applyFill="1" applyAlignment="1">
      <alignment horizontal="center" vertical="top"/>
    </xf>
    <xf numFmtId="0" fontId="48" fillId="20" borderId="0" xfId="0" applyFont="1" applyFill="1" applyBorder="1" applyAlignment="1">
      <alignment horizontal="left"/>
    </xf>
    <xf numFmtId="0" fontId="27" fillId="20" borderId="0" xfId="0" applyFont="1" applyFill="1" applyAlignment="1">
      <alignment horizontal="center" vertical="top"/>
    </xf>
    <xf numFmtId="0" fontId="29" fillId="20" borderId="0" xfId="0" applyFont="1" applyFill="1" applyAlignment="1">
      <alignment horizontal="left" vertical="top"/>
    </xf>
    <xf numFmtId="0" fontId="12" fillId="20" borderId="0" xfId="0" applyFont="1" applyFill="1" applyAlignment="1">
      <alignment horizontal="left" vertical="top"/>
    </xf>
    <xf numFmtId="0" fontId="12" fillId="20" borderId="19" xfId="0" applyFont="1" applyFill="1" applyBorder="1" applyAlignment="1">
      <alignment horizontal="left" vertical="top"/>
    </xf>
    <xf numFmtId="0" fontId="12" fillId="20" borderId="0" xfId="0" applyFont="1" applyFill="1" applyBorder="1" applyAlignment="1">
      <alignment horizontal="left" vertical="top"/>
    </xf>
    <xf numFmtId="0" fontId="0" fillId="20" borderId="0" xfId="0" applyFont="1" applyFill="1" applyBorder="1" applyAlignment="1">
      <alignment horizontal="left" vertical="top"/>
    </xf>
    <xf numFmtId="0" fontId="29" fillId="24" borderId="0" xfId="0" applyFont="1" applyFill="1"/>
    <xf numFmtId="0" fontId="29" fillId="20" borderId="0" xfId="0" applyFont="1" applyFill="1"/>
    <xf numFmtId="0" fontId="51" fillId="20" borderId="26" xfId="0" applyFont="1" applyFill="1" applyBorder="1"/>
    <xf numFmtId="0" fontId="51" fillId="20" borderId="27" xfId="0" applyFont="1" applyFill="1" applyBorder="1"/>
    <xf numFmtId="0" fontId="53" fillId="20" borderId="27" xfId="0" applyFont="1" applyFill="1" applyBorder="1"/>
    <xf numFmtId="0" fontId="51" fillId="20" borderId="28" xfId="0" applyFont="1" applyFill="1" applyBorder="1"/>
    <xf numFmtId="0" fontId="53" fillId="20" borderId="29" xfId="0" applyFont="1" applyFill="1" applyBorder="1"/>
    <xf numFmtId="0" fontId="53" fillId="20" borderId="0" xfId="0" applyFont="1" applyFill="1" applyBorder="1"/>
    <xf numFmtId="0" fontId="53" fillId="20" borderId="30" xfId="0" applyFont="1" applyFill="1" applyBorder="1"/>
    <xf numFmtId="0" fontId="52" fillId="20" borderId="29" xfId="0" applyFont="1" applyFill="1" applyBorder="1"/>
    <xf numFmtId="0" fontId="50" fillId="20" borderId="0" xfId="0" applyFont="1" applyFill="1" applyBorder="1"/>
    <xf numFmtId="0" fontId="52" fillId="20" borderId="21" xfId="0" applyFont="1" applyFill="1" applyBorder="1"/>
    <xf numFmtId="0" fontId="50" fillId="20" borderId="0" xfId="0" applyFont="1" applyFill="1" applyBorder="1" applyAlignment="1">
      <alignment horizontal="left"/>
    </xf>
    <xf numFmtId="0" fontId="52" fillId="20" borderId="0" xfId="0" applyFont="1" applyFill="1" applyBorder="1"/>
    <xf numFmtId="0" fontId="53" fillId="20" borderId="21" xfId="0" applyFont="1" applyFill="1" applyBorder="1"/>
    <xf numFmtId="0" fontId="52" fillId="20" borderId="0" xfId="0" applyFont="1" applyFill="1" applyBorder="1" applyAlignment="1">
      <alignment horizontal="left"/>
    </xf>
    <xf numFmtId="0" fontId="52" fillId="20" borderId="0" xfId="0" applyFont="1" applyFill="1" applyBorder="1" applyAlignment="1">
      <alignment horizontal="center"/>
    </xf>
    <xf numFmtId="0" fontId="54" fillId="20" borderId="0" xfId="0" applyFont="1" applyFill="1" applyBorder="1"/>
    <xf numFmtId="0" fontId="53" fillId="20" borderId="29" xfId="0" applyFont="1" applyFill="1" applyBorder="1" applyAlignment="1">
      <alignment horizontal="center"/>
    </xf>
    <xf numFmtId="0" fontId="53" fillId="20" borderId="0" xfId="0" applyFont="1" applyFill="1" applyBorder="1" applyAlignment="1">
      <alignment horizontal="center"/>
    </xf>
    <xf numFmtId="0" fontId="53" fillId="20" borderId="0" xfId="0" applyFont="1" applyFill="1" applyBorder="1" applyAlignment="1">
      <alignment horizontal="left"/>
    </xf>
    <xf numFmtId="0" fontId="55" fillId="20" borderId="0" xfId="0" applyFont="1" applyFill="1" applyBorder="1"/>
    <xf numFmtId="0" fontId="52" fillId="20" borderId="30" xfId="0" applyFont="1" applyFill="1" applyBorder="1"/>
    <xf numFmtId="0" fontId="56" fillId="20" borderId="0" xfId="0" applyFont="1" applyFill="1" applyBorder="1"/>
    <xf numFmtId="0" fontId="57" fillId="20" borderId="0" xfId="0" applyFont="1" applyFill="1" applyBorder="1"/>
    <xf numFmtId="0" fontId="53" fillId="20" borderId="31" xfId="0" applyFont="1" applyFill="1" applyBorder="1"/>
    <xf numFmtId="0" fontId="57" fillId="20" borderId="32" xfId="0" applyFont="1" applyFill="1" applyBorder="1"/>
    <xf numFmtId="0" fontId="53" fillId="20" borderId="32" xfId="0" applyFont="1" applyFill="1" applyBorder="1"/>
    <xf numFmtId="0" fontId="52" fillId="20" borderId="32" xfId="0" applyFont="1" applyFill="1" applyBorder="1"/>
    <xf numFmtId="16" fontId="52" fillId="20" borderId="32" xfId="0" applyNumberFormat="1" applyFont="1" applyFill="1" applyBorder="1" applyAlignment="1"/>
    <xf numFmtId="16" fontId="57" fillId="20" borderId="32" xfId="0" quotePrefix="1" applyNumberFormat="1" applyFont="1" applyFill="1" applyBorder="1" applyAlignment="1"/>
    <xf numFmtId="0" fontId="52" fillId="20" borderId="33" xfId="0" applyFont="1" applyFill="1" applyBorder="1"/>
    <xf numFmtId="16" fontId="52" fillId="20" borderId="0" xfId="0" applyNumberFormat="1" applyFont="1" applyFill="1" applyBorder="1" applyAlignment="1"/>
    <xf numFmtId="16" fontId="57" fillId="20" borderId="0" xfId="0" quotePrefix="1" applyNumberFormat="1" applyFont="1" applyFill="1" applyBorder="1" applyAlignment="1"/>
    <xf numFmtId="0" fontId="71" fillId="20" borderId="0" xfId="0" applyFont="1" applyFill="1"/>
    <xf numFmtId="0" fontId="58" fillId="20" borderId="0" xfId="0" applyFont="1" applyFill="1" applyBorder="1" applyAlignment="1">
      <alignment vertical="top"/>
    </xf>
    <xf numFmtId="170" fontId="33" fillId="20" borderId="0" xfId="0" applyNumberFormat="1" applyFont="1" applyFill="1" applyBorder="1" applyAlignment="1">
      <alignment vertical="top"/>
    </xf>
    <xf numFmtId="0" fontId="12" fillId="20" borderId="0" xfId="0" applyFont="1" applyFill="1" applyBorder="1" applyAlignment="1">
      <alignment vertical="top" wrapText="1"/>
    </xf>
    <xf numFmtId="0" fontId="0" fillId="20" borderId="50" xfId="0" applyFill="1" applyBorder="1" applyAlignment="1">
      <alignment horizontal="center"/>
    </xf>
    <xf numFmtId="0" fontId="0" fillId="20" borderId="50" xfId="0" applyFill="1" applyBorder="1" applyAlignment="1">
      <alignment horizontal="center" vertical="top"/>
    </xf>
    <xf numFmtId="0" fontId="0" fillId="20" borderId="50" xfId="0" applyFill="1" applyBorder="1" applyAlignment="1">
      <alignment horizontal="left"/>
    </xf>
    <xf numFmtId="0" fontId="70" fillId="20" borderId="51" xfId="0" applyFont="1" applyFill="1" applyBorder="1" applyAlignment="1" applyProtection="1">
      <alignment horizontal="left" vertical="top"/>
      <protection locked="0"/>
    </xf>
    <xf numFmtId="0" fontId="49" fillId="20" borderId="51" xfId="0" applyFont="1" applyFill="1" applyBorder="1" applyAlignment="1" applyProtection="1">
      <alignment horizontal="left" vertical="top"/>
      <protection locked="0"/>
    </xf>
    <xf numFmtId="0" fontId="49" fillId="20" borderId="51" xfId="0" applyFont="1" applyFill="1" applyBorder="1" applyAlignment="1" applyProtection="1">
      <alignment horizontal="centerContinuous"/>
      <protection locked="0"/>
    </xf>
    <xf numFmtId="0" fontId="40" fillId="20" borderId="51" xfId="0" applyFont="1" applyFill="1" applyBorder="1" applyAlignment="1" applyProtection="1">
      <alignment horizontal="left" vertical="top"/>
      <protection locked="0"/>
    </xf>
    <xf numFmtId="0" fontId="12" fillId="20" borderId="0" xfId="0" applyFont="1" applyFill="1" applyBorder="1" applyAlignment="1">
      <alignment vertical="top" wrapText="1"/>
    </xf>
    <xf numFmtId="0" fontId="73" fillId="20" borderId="50" xfId="40" applyFont="1" applyFill="1" applyBorder="1" applyAlignment="1" applyProtection="1">
      <alignment horizontal="left" vertical="top"/>
    </xf>
    <xf numFmtId="0" fontId="74" fillId="20" borderId="21" xfId="0" applyNumberFormat="1" applyFont="1" applyFill="1" applyBorder="1"/>
    <xf numFmtId="0" fontId="75" fillId="19" borderId="0" xfId="0" applyFont="1" applyFill="1" applyBorder="1" applyAlignment="1">
      <alignment vertical="top"/>
    </xf>
    <xf numFmtId="0" fontId="75" fillId="19" borderId="0" xfId="0" applyFont="1" applyFill="1" applyAlignment="1">
      <alignment vertical="top"/>
    </xf>
    <xf numFmtId="0" fontId="76" fillId="19" borderId="0" xfId="0" applyFont="1" applyFill="1" applyBorder="1" applyAlignment="1">
      <alignment horizontal="left" vertical="top" wrapText="1"/>
    </xf>
    <xf numFmtId="0" fontId="27" fillId="20" borderId="0" xfId="0" applyFont="1" applyFill="1" applyAlignment="1">
      <alignment horizontal="left" vertical="center" indent="1"/>
    </xf>
    <xf numFmtId="0" fontId="77" fillId="20" borderId="15" xfId="0" applyFont="1" applyFill="1" applyBorder="1"/>
    <xf numFmtId="0" fontId="78" fillId="20" borderId="0" xfId="0" applyFont="1" applyFill="1" applyAlignment="1">
      <alignment horizontal="left"/>
    </xf>
    <xf numFmtId="0" fontId="77" fillId="20" borderId="0" xfId="0" applyFont="1" applyFill="1" applyAlignment="1">
      <alignment horizontal="left"/>
    </xf>
    <xf numFmtId="0" fontId="77" fillId="20" borderId="0" xfId="0" applyFont="1" applyFill="1"/>
    <xf numFmtId="0" fontId="78" fillId="20" borderId="0" xfId="0" applyFont="1" applyFill="1" applyAlignment="1">
      <alignment horizontal="left" indent="1"/>
    </xf>
    <xf numFmtId="0" fontId="77" fillId="20" borderId="16" xfId="0" applyFont="1" applyFill="1" applyBorder="1"/>
    <xf numFmtId="0" fontId="77" fillId="19" borderId="0" xfId="0" applyFont="1" applyFill="1"/>
    <xf numFmtId="0" fontId="36" fillId="20" borderId="0" xfId="0" applyFont="1" applyFill="1" applyBorder="1" applyAlignment="1">
      <alignment horizontal="center" vertical="center"/>
    </xf>
    <xf numFmtId="0" fontId="35" fillId="20" borderId="0" xfId="0" applyFont="1" applyFill="1" applyBorder="1" applyAlignment="1">
      <alignment horizontal="center" vertical="center"/>
    </xf>
    <xf numFmtId="0" fontId="35" fillId="20" borderId="0" xfId="0" applyFont="1" applyFill="1" applyBorder="1"/>
    <xf numFmtId="0" fontId="12" fillId="19" borderId="0" xfId="0" applyFont="1" applyFill="1" applyBorder="1" applyAlignment="1">
      <alignment horizontal="left" vertical="top"/>
    </xf>
    <xf numFmtId="0" fontId="35" fillId="19" borderId="0" xfId="0" applyFont="1" applyFill="1" applyAlignment="1">
      <alignment vertical="top" wrapText="1"/>
    </xf>
    <xf numFmtId="0" fontId="29" fillId="19" borderId="0" xfId="0" applyFont="1" applyFill="1" applyAlignment="1">
      <alignment vertical="top"/>
    </xf>
    <xf numFmtId="0" fontId="75" fillId="25" borderId="0" xfId="0" applyFont="1" applyFill="1" applyAlignment="1">
      <alignment vertical="top"/>
    </xf>
    <xf numFmtId="0" fontId="29" fillId="19" borderId="0" xfId="0" applyFont="1" applyFill="1" applyAlignment="1">
      <alignment vertical="top" wrapText="1"/>
    </xf>
    <xf numFmtId="0" fontId="37" fillId="26" borderId="0" xfId="0" applyFont="1" applyFill="1" applyAlignment="1">
      <alignment vertical="top" wrapText="1"/>
    </xf>
    <xf numFmtId="0" fontId="37" fillId="19" borderId="0" xfId="0" applyFont="1" applyFill="1" applyAlignment="1">
      <alignment vertical="top" wrapText="1"/>
    </xf>
    <xf numFmtId="0" fontId="37" fillId="19" borderId="0" xfId="0" applyFont="1" applyFill="1" applyAlignment="1">
      <alignment vertical="top"/>
    </xf>
    <xf numFmtId="0" fontId="37" fillId="27" borderId="0" xfId="0" applyFont="1" applyFill="1" applyAlignment="1">
      <alignment vertical="top" wrapText="1"/>
    </xf>
    <xf numFmtId="0" fontId="35" fillId="20" borderId="0" xfId="0" applyFont="1" applyFill="1" applyAlignment="1">
      <alignment vertical="top" wrapText="1"/>
    </xf>
    <xf numFmtId="0" fontId="61" fillId="20" borderId="0" xfId="0" applyFont="1" applyFill="1" applyAlignment="1">
      <alignment vertical="top" wrapText="1"/>
    </xf>
    <xf numFmtId="0" fontId="37" fillId="20" borderId="0" xfId="0" applyFont="1" applyFill="1" applyAlignment="1">
      <alignment vertical="top"/>
    </xf>
    <xf numFmtId="49" fontId="29" fillId="20" borderId="0" xfId="0" applyNumberFormat="1" applyFont="1" applyFill="1" applyAlignment="1">
      <alignment vertical="top"/>
    </xf>
    <xf numFmtId="0" fontId="29" fillId="20" borderId="0" xfId="0" applyFont="1" applyFill="1" applyAlignment="1">
      <alignment vertical="top"/>
    </xf>
    <xf numFmtId="0" fontId="79" fillId="20" borderId="0" xfId="0" applyFont="1" applyFill="1" applyAlignment="1">
      <alignment horizontal="left" vertical="top" wrapText="1" indent="1"/>
    </xf>
    <xf numFmtId="0" fontId="21" fillId="20" borderId="0" xfId="0" applyFont="1" applyFill="1" applyAlignment="1">
      <alignment horizontal="left" vertical="top" wrapText="1" indent="1"/>
    </xf>
    <xf numFmtId="0" fontId="35" fillId="24" borderId="0" xfId="0" applyFont="1" applyFill="1" applyAlignment="1">
      <alignment vertical="top"/>
    </xf>
    <xf numFmtId="0" fontId="37" fillId="24" borderId="0" xfId="0" applyFont="1" applyFill="1" applyAlignment="1">
      <alignment vertical="top"/>
    </xf>
    <xf numFmtId="0" fontId="29" fillId="24" borderId="0" xfId="0" applyFont="1" applyFill="1" applyAlignment="1">
      <alignment vertical="top"/>
    </xf>
    <xf numFmtId="0" fontId="80" fillId="20" borderId="0" xfId="0" applyFont="1" applyFill="1" applyAlignment="1">
      <alignment vertical="top" wrapText="1"/>
    </xf>
    <xf numFmtId="0" fontId="80" fillId="20" borderId="0" xfId="0" applyFont="1" applyFill="1" applyAlignment="1">
      <alignment vertical="top"/>
    </xf>
    <xf numFmtId="0" fontId="80" fillId="24" borderId="0" xfId="0" applyFont="1" applyFill="1" applyAlignment="1">
      <alignment vertical="top"/>
    </xf>
    <xf numFmtId="0" fontId="80" fillId="19" borderId="0" xfId="0" applyFont="1" applyFill="1" applyAlignment="1">
      <alignment vertical="top" wrapText="1"/>
    </xf>
    <xf numFmtId="0" fontId="80" fillId="19" borderId="0" xfId="0" applyFont="1" applyFill="1" applyAlignment="1">
      <alignment vertical="top"/>
    </xf>
    <xf numFmtId="0" fontId="36" fillId="20" borderId="0" xfId="0" applyFont="1" applyFill="1" applyAlignment="1">
      <alignment vertical="top" wrapText="1"/>
    </xf>
    <xf numFmtId="0" fontId="81" fillId="20" borderId="0" xfId="0" applyFont="1" applyFill="1" applyAlignment="1">
      <alignment vertical="top" wrapText="1"/>
    </xf>
    <xf numFmtId="0" fontId="81" fillId="20" borderId="0" xfId="0" applyFont="1" applyFill="1" applyAlignment="1">
      <alignment vertical="top"/>
    </xf>
    <xf numFmtId="0" fontId="81" fillId="24" borderId="0" xfId="0" applyFont="1" applyFill="1" applyAlignment="1">
      <alignment vertical="top"/>
    </xf>
    <xf numFmtId="0" fontId="81" fillId="19" borderId="0" xfId="0" applyFont="1" applyFill="1" applyAlignment="1">
      <alignment vertical="top" wrapText="1"/>
    </xf>
    <xf numFmtId="0" fontId="81" fillId="19" borderId="0" xfId="0" applyFont="1" applyFill="1" applyAlignment="1">
      <alignment vertical="top"/>
    </xf>
    <xf numFmtId="49" fontId="82" fillId="20" borderId="0" xfId="0" applyNumberFormat="1" applyFont="1" applyFill="1" applyAlignment="1">
      <alignment vertical="top"/>
    </xf>
    <xf numFmtId="0" fontId="82" fillId="20" borderId="0" xfId="0" applyFont="1" applyFill="1" applyAlignment="1">
      <alignment vertical="top" wrapText="1"/>
    </xf>
    <xf numFmtId="0" fontId="82" fillId="20" borderId="0" xfId="0" applyFont="1" applyFill="1" applyAlignment="1">
      <alignment vertical="top"/>
    </xf>
    <xf numFmtId="0" fontId="82" fillId="24" borderId="0" xfId="0" applyFont="1" applyFill="1" applyAlignment="1">
      <alignment vertical="top"/>
    </xf>
    <xf numFmtId="0" fontId="82" fillId="19" borderId="0" xfId="0" applyFont="1" applyFill="1" applyAlignment="1">
      <alignment vertical="top" wrapText="1"/>
    </xf>
    <xf numFmtId="0" fontId="82" fillId="19" borderId="0" xfId="0" applyFont="1" applyFill="1" applyAlignment="1">
      <alignment vertical="top"/>
    </xf>
    <xf numFmtId="0" fontId="12" fillId="24" borderId="0" xfId="0" applyFont="1" applyFill="1"/>
    <xf numFmtId="0" fontId="29" fillId="19" borderId="0" xfId="0" applyFont="1" applyFill="1"/>
    <xf numFmtId="0" fontId="29" fillId="28" borderId="0" xfId="0" applyFont="1" applyFill="1" applyAlignment="1">
      <alignment vertical="top" wrapText="1"/>
    </xf>
    <xf numFmtId="0" fontId="29" fillId="29" borderId="0" xfId="0" applyFont="1" applyFill="1" applyAlignment="1">
      <alignment vertical="top" wrapText="1"/>
    </xf>
    <xf numFmtId="0" fontId="61" fillId="24" borderId="0" xfId="0" applyFont="1" applyFill="1" applyAlignment="1">
      <alignment vertical="top" wrapText="1"/>
    </xf>
    <xf numFmtId="0" fontId="83" fillId="20" borderId="0" xfId="0" applyFont="1" applyFill="1" applyAlignment="1">
      <alignment vertical="top"/>
    </xf>
    <xf numFmtId="49" fontId="0" fillId="20" borderId="0" xfId="0" applyNumberFormat="1" applyFont="1" applyFill="1" applyAlignment="1">
      <alignment vertical="top"/>
    </xf>
    <xf numFmtId="49" fontId="84" fillId="20" borderId="0" xfId="0" applyNumberFormat="1" applyFont="1" applyFill="1" applyAlignment="1">
      <alignment vertical="top"/>
    </xf>
    <xf numFmtId="0" fontId="85" fillId="20" borderId="0" xfId="0" applyFont="1" applyFill="1" applyAlignment="1">
      <alignment vertical="top"/>
    </xf>
    <xf numFmtId="0" fontId="85" fillId="20" borderId="0" xfId="0" applyFont="1" applyFill="1" applyAlignment="1">
      <alignment horizontal="left" vertical="top" wrapText="1" indent="1"/>
    </xf>
    <xf numFmtId="0" fontId="29" fillId="30" borderId="0" xfId="0" applyFont="1" applyFill="1" applyAlignment="1">
      <alignment vertical="top" wrapText="1"/>
    </xf>
    <xf numFmtId="0" fontId="0" fillId="20" borderId="15" xfId="0" applyFont="1" applyFill="1" applyBorder="1"/>
    <xf numFmtId="0" fontId="0" fillId="20" borderId="16" xfId="0" applyFont="1" applyFill="1" applyBorder="1"/>
    <xf numFmtId="0" fontId="0" fillId="19" borderId="0" xfId="0" applyFont="1" applyFill="1"/>
    <xf numFmtId="0" fontId="0" fillId="20" borderId="0" xfId="0" applyFont="1" applyFill="1"/>
    <xf numFmtId="0" fontId="0" fillId="20" borderId="52" xfId="0" applyFill="1" applyBorder="1"/>
    <xf numFmtId="0" fontId="36" fillId="20" borderId="6" xfId="0" applyFont="1" applyFill="1" applyBorder="1" applyAlignment="1" applyProtection="1">
      <alignment horizontal="center" vertical="center"/>
      <protection locked="0"/>
    </xf>
    <xf numFmtId="0" fontId="35" fillId="20" borderId="6" xfId="0" applyFont="1" applyFill="1" applyBorder="1" applyAlignment="1" applyProtection="1">
      <alignment horizontal="center" vertical="center"/>
      <protection locked="0"/>
    </xf>
    <xf numFmtId="0" fontId="35" fillId="20" borderId="6" xfId="0" applyFont="1" applyFill="1" applyBorder="1" applyAlignment="1" applyProtection="1">
      <alignment horizontal="center"/>
      <protection locked="0"/>
    </xf>
    <xf numFmtId="0" fontId="0" fillId="20" borderId="0" xfId="0" applyFont="1" applyFill="1" applyBorder="1" applyAlignment="1" applyProtection="1">
      <alignment vertical="top"/>
    </xf>
    <xf numFmtId="0" fontId="0" fillId="20" borderId="0" xfId="0" applyFont="1" applyFill="1" applyAlignment="1" applyProtection="1">
      <alignment vertical="top"/>
    </xf>
    <xf numFmtId="0" fontId="37" fillId="20" borderId="0" xfId="0" applyFont="1" applyFill="1" applyBorder="1" applyAlignment="1" applyProtection="1">
      <alignment vertical="top"/>
    </xf>
    <xf numFmtId="0" fontId="30" fillId="20" borderId="0" xfId="0" applyFont="1" applyFill="1" applyBorder="1" applyAlignment="1" applyProtection="1">
      <alignment vertical="top"/>
    </xf>
    <xf numFmtId="0" fontId="31" fillId="20" borderId="0" xfId="0" applyFont="1" applyFill="1" applyBorder="1" applyAlignment="1" applyProtection="1">
      <alignment vertical="top"/>
    </xf>
    <xf numFmtId="0" fontId="12" fillId="20" borderId="0" xfId="0" applyFont="1" applyFill="1" applyBorder="1" applyAlignment="1" applyProtection="1">
      <alignment horizontal="center" vertical="top"/>
    </xf>
    <xf numFmtId="0" fontId="0" fillId="20" borderId="22" xfId="0" applyFont="1" applyFill="1" applyBorder="1" applyAlignment="1" applyProtection="1">
      <alignment vertical="top"/>
    </xf>
    <xf numFmtId="0" fontId="70" fillId="20" borderId="21" xfId="0" applyFont="1" applyFill="1" applyBorder="1" applyAlignment="1" applyProtection="1">
      <alignment horizontal="left" vertical="top"/>
    </xf>
    <xf numFmtId="172" fontId="12" fillId="20" borderId="0" xfId="0" applyNumberFormat="1" applyFont="1" applyFill="1" applyBorder="1" applyAlignment="1" applyProtection="1">
      <alignment horizontal="center" vertical="top"/>
    </xf>
    <xf numFmtId="0" fontId="12" fillId="20" borderId="0" xfId="0" applyFont="1" applyFill="1" applyBorder="1" applyAlignment="1" applyProtection="1">
      <alignment vertical="top"/>
    </xf>
    <xf numFmtId="171" fontId="12" fillId="20" borderId="0" xfId="0" applyNumberFormat="1" applyFont="1" applyFill="1" applyBorder="1" applyAlignment="1" applyProtection="1">
      <alignment horizontal="left" vertical="top" indent="1"/>
    </xf>
    <xf numFmtId="0" fontId="12" fillId="20" borderId="21" xfId="0" applyFont="1" applyFill="1" applyBorder="1" applyAlignment="1" applyProtection="1">
      <alignment horizontal="left" vertical="top"/>
    </xf>
    <xf numFmtId="0" fontId="12" fillId="20" borderId="21" xfId="0" applyFont="1" applyFill="1" applyBorder="1" applyAlignment="1" applyProtection="1">
      <alignment horizontal="center" vertical="top"/>
    </xf>
    <xf numFmtId="172" fontId="12" fillId="20" borderId="21" xfId="0" applyNumberFormat="1" applyFont="1" applyFill="1" applyBorder="1" applyAlignment="1" applyProtection="1">
      <alignment horizontal="center" vertical="top"/>
    </xf>
    <xf numFmtId="0" fontId="0" fillId="20" borderId="21" xfId="0" applyFont="1" applyFill="1" applyBorder="1" applyAlignment="1" applyProtection="1">
      <alignment vertical="top"/>
    </xf>
    <xf numFmtId="0" fontId="12" fillId="20" borderId="21" xfId="0" applyFont="1" applyFill="1" applyBorder="1" applyAlignment="1" applyProtection="1">
      <alignment vertical="top"/>
    </xf>
    <xf numFmtId="171" fontId="12" fillId="20" borderId="21" xfId="0" applyNumberFormat="1" applyFont="1" applyFill="1" applyBorder="1" applyAlignment="1" applyProtection="1">
      <alignment horizontal="left" vertical="top" indent="1"/>
    </xf>
    <xf numFmtId="0" fontId="0" fillId="20" borderId="6" xfId="0" applyFill="1" applyBorder="1" applyAlignment="1" applyProtection="1">
      <alignment horizontal="center" vertical="top"/>
      <protection locked="0"/>
    </xf>
    <xf numFmtId="0" fontId="0" fillId="20" borderId="6" xfId="0" applyFont="1" applyFill="1" applyBorder="1" applyAlignment="1" applyProtection="1">
      <alignment horizontal="center" vertical="top"/>
      <protection locked="0"/>
    </xf>
    <xf numFmtId="0" fontId="40" fillId="20" borderId="6" xfId="0" applyFont="1" applyFill="1" applyBorder="1" applyAlignment="1" applyProtection="1">
      <alignment horizontal="center" vertical="top"/>
      <protection locked="0"/>
    </xf>
    <xf numFmtId="0" fontId="12" fillId="20" borderId="6" xfId="0" applyFont="1" applyFill="1" applyBorder="1" applyAlignment="1" applyProtection="1">
      <alignment horizontal="center" vertical="top"/>
      <protection locked="0"/>
    </xf>
    <xf numFmtId="0" fontId="86" fillId="20" borderId="0" xfId="0" applyFont="1" applyFill="1" applyAlignment="1">
      <alignment vertical="top" wrapText="1"/>
    </xf>
    <xf numFmtId="0" fontId="86" fillId="20" borderId="0" xfId="0" applyFont="1" applyFill="1" applyAlignment="1">
      <alignment vertical="top"/>
    </xf>
    <xf numFmtId="0" fontId="27" fillId="20" borderId="0" xfId="0" applyFont="1" applyFill="1" applyBorder="1" applyAlignment="1">
      <alignment horizontal="right" vertical="center"/>
    </xf>
    <xf numFmtId="0" fontId="0" fillId="31" borderId="0" xfId="0" applyFill="1" applyProtection="1">
      <protection locked="0"/>
    </xf>
    <xf numFmtId="0" fontId="0" fillId="31" borderId="0" xfId="0" applyFill="1" applyAlignment="1" applyProtection="1">
      <alignment horizontal="center"/>
      <protection locked="0"/>
    </xf>
    <xf numFmtId="0" fontId="29" fillId="31" borderId="0" xfId="0" applyFont="1" applyFill="1" applyBorder="1" applyAlignment="1" applyProtection="1">
      <alignment vertical="center"/>
      <protection locked="0"/>
    </xf>
    <xf numFmtId="0" fontId="29" fillId="31" borderId="0" xfId="0" applyFont="1" applyFill="1" applyBorder="1" applyAlignment="1" applyProtection="1">
      <alignment horizontal="left" vertical="center" indent="1"/>
      <protection locked="0"/>
    </xf>
    <xf numFmtId="0" fontId="48" fillId="31" borderId="0" xfId="0" applyFont="1" applyFill="1" applyBorder="1" applyAlignment="1" applyProtection="1">
      <alignment horizontal="left"/>
      <protection locked="0"/>
    </xf>
    <xf numFmtId="0" fontId="47" fillId="22" borderId="0" xfId="0" applyFont="1" applyFill="1" applyAlignment="1" applyProtection="1">
      <alignment horizontal="centerContinuous"/>
      <protection locked="0"/>
    </xf>
    <xf numFmtId="0" fontId="0" fillId="22" borderId="0" xfId="0" applyFill="1" applyProtection="1">
      <protection locked="0"/>
    </xf>
    <xf numFmtId="0" fontId="0" fillId="22" borderId="0" xfId="0" applyFill="1" applyAlignment="1" applyProtection="1">
      <alignment horizontal="centerContinuous"/>
      <protection locked="0"/>
    </xf>
    <xf numFmtId="0" fontId="0" fillId="22" borderId="0" xfId="0" applyFill="1" applyAlignment="1" applyProtection="1">
      <alignment horizontal="center"/>
      <protection locked="0"/>
    </xf>
    <xf numFmtId="0" fontId="0" fillId="20" borderId="0" xfId="0" applyFill="1" applyProtection="1">
      <protection locked="0"/>
    </xf>
    <xf numFmtId="0" fontId="28" fillId="20" borderId="0" xfId="0" applyFont="1" applyFill="1" applyProtection="1">
      <protection locked="0"/>
    </xf>
    <xf numFmtId="0" fontId="0" fillId="20" borderId="0" xfId="0" applyFill="1" applyAlignment="1" applyProtection="1">
      <alignment horizontal="center"/>
      <protection locked="0"/>
    </xf>
    <xf numFmtId="173" fontId="70" fillId="20" borderId="51" xfId="0" applyNumberFormat="1" applyFont="1" applyFill="1" applyBorder="1" applyAlignment="1" applyProtection="1">
      <alignment horizontal="left" vertical="top"/>
      <protection locked="0"/>
    </xf>
    <xf numFmtId="0" fontId="0" fillId="20" borderId="48" xfId="0" applyFill="1" applyBorder="1" applyAlignment="1" applyProtection="1">
      <alignment horizontal="left"/>
      <protection locked="0"/>
    </xf>
    <xf numFmtId="0" fontId="0" fillId="20" borderId="49" xfId="0" applyFill="1" applyBorder="1" applyAlignment="1" applyProtection="1">
      <alignment horizontal="left"/>
      <protection locked="0"/>
    </xf>
    <xf numFmtId="170" fontId="70" fillId="20" borderId="51" xfId="0" applyNumberFormat="1" applyFont="1" applyFill="1" applyBorder="1" applyAlignment="1" applyProtection="1">
      <alignment horizontal="left" vertical="top"/>
      <protection locked="0"/>
    </xf>
    <xf numFmtId="0" fontId="69" fillId="20" borderId="51" xfId="40" applyFill="1" applyBorder="1" applyAlignment="1" applyProtection="1">
      <alignment horizontal="left" vertical="top"/>
      <protection locked="0"/>
    </xf>
    <xf numFmtId="0" fontId="70" fillId="20" borderId="51" xfId="40" applyFont="1" applyFill="1" applyBorder="1" applyAlignment="1" applyProtection="1">
      <alignment horizontal="left" vertical="top"/>
      <protection locked="0"/>
    </xf>
    <xf numFmtId="170" fontId="70" fillId="20" borderId="51" xfId="40" applyNumberFormat="1" applyFont="1" applyFill="1" applyBorder="1" applyAlignment="1" applyProtection="1">
      <alignment horizontal="left" vertical="top"/>
      <protection locked="0"/>
    </xf>
    <xf numFmtId="172" fontId="70" fillId="20" borderId="51" xfId="0" applyNumberFormat="1" applyFont="1" applyFill="1" applyBorder="1" applyAlignment="1" applyProtection="1">
      <alignment horizontal="left" vertical="top"/>
      <protection locked="0"/>
    </xf>
    <xf numFmtId="172" fontId="35" fillId="20" borderId="51" xfId="0" applyNumberFormat="1" applyFont="1" applyFill="1" applyBorder="1" applyAlignment="1" applyProtection="1">
      <alignment horizontal="left" vertical="top"/>
      <protection locked="0"/>
    </xf>
    <xf numFmtId="49" fontId="70" fillId="20" borderId="51" xfId="0" applyNumberFormat="1" applyFont="1" applyFill="1" applyBorder="1" applyAlignment="1" applyProtection="1">
      <alignment horizontal="left"/>
      <protection locked="0"/>
    </xf>
    <xf numFmtId="174" fontId="70" fillId="20" borderId="51" xfId="0" applyNumberFormat="1" applyFont="1" applyFill="1" applyBorder="1" applyAlignment="1" applyProtection="1">
      <alignment horizontal="left"/>
      <protection locked="0"/>
    </xf>
    <xf numFmtId="0" fontId="35" fillId="20" borderId="51" xfId="0" applyFont="1" applyFill="1" applyBorder="1" applyProtection="1">
      <protection locked="0"/>
    </xf>
    <xf numFmtId="0" fontId="0" fillId="20" borderId="0" xfId="0" applyFill="1" applyProtection="1"/>
    <xf numFmtId="0" fontId="87" fillId="20" borderId="0" xfId="0" applyFont="1" applyFill="1" applyAlignment="1" applyProtection="1">
      <alignment horizontal="left"/>
    </xf>
    <xf numFmtId="0" fontId="49" fillId="20" borderId="0" xfId="0" applyFont="1" applyFill="1" applyAlignment="1" applyProtection="1">
      <alignment horizontal="left" vertical="top"/>
    </xf>
    <xf numFmtId="0" fontId="0" fillId="20" borderId="53" xfId="0" applyFill="1" applyBorder="1" applyProtection="1"/>
    <xf numFmtId="0" fontId="0" fillId="20" borderId="53" xfId="0" applyFill="1" applyBorder="1" applyAlignment="1" applyProtection="1">
      <alignment horizontal="center"/>
    </xf>
    <xf numFmtId="0" fontId="0" fillId="20" borderId="0" xfId="0" applyFill="1" applyBorder="1" applyProtection="1"/>
    <xf numFmtId="0" fontId="29" fillId="20" borderId="0" xfId="0" applyFont="1" applyFill="1" applyBorder="1" applyAlignment="1" applyProtection="1">
      <alignment horizontal="left"/>
    </xf>
    <xf numFmtId="0" fontId="0" fillId="20" borderId="0" xfId="0" applyFill="1" applyBorder="1" applyAlignment="1" applyProtection="1">
      <alignment horizontal="left"/>
    </xf>
    <xf numFmtId="0" fontId="35" fillId="20" borderId="0" xfId="0" applyFont="1" applyFill="1" applyProtection="1"/>
    <xf numFmtId="0" fontId="0" fillId="20" borderId="0" xfId="0" applyFill="1" applyAlignment="1" applyProtection="1">
      <alignment horizontal="center"/>
    </xf>
    <xf numFmtId="0" fontId="40" fillId="20" borderId="0" xfId="0" applyFont="1" applyFill="1" applyAlignment="1" applyProtection="1">
      <alignment horizontal="centerContinuous"/>
    </xf>
    <xf numFmtId="172" fontId="35" fillId="20" borderId="0" xfId="0" applyNumberFormat="1" applyFont="1" applyFill="1" applyAlignment="1" applyProtection="1">
      <alignment horizontal="left" vertical="top"/>
    </xf>
    <xf numFmtId="0" fontId="0" fillId="20" borderId="0" xfId="0" applyFill="1" applyAlignment="1" applyProtection="1">
      <alignment horizontal="center" vertical="top"/>
    </xf>
    <xf numFmtId="0" fontId="29" fillId="20" borderId="0" xfId="0" applyFont="1" applyFill="1" applyProtection="1"/>
    <xf numFmtId="0" fontId="53" fillId="20" borderId="6" xfId="0" applyFont="1" applyFill="1" applyBorder="1" applyAlignment="1" applyProtection="1">
      <alignment horizontal="center" vertical="center"/>
      <protection locked="0"/>
    </xf>
    <xf numFmtId="0" fontId="12" fillId="20" borderId="0" xfId="0" applyFont="1" applyFill="1" applyBorder="1" applyAlignment="1">
      <alignment horizontal="left" vertical="top" wrapText="1"/>
    </xf>
    <xf numFmtId="0" fontId="12" fillId="20" borderId="0" xfId="0" applyFont="1" applyFill="1" applyBorder="1" applyAlignment="1">
      <alignment vertical="top" wrapText="1"/>
    </xf>
    <xf numFmtId="0" fontId="88" fillId="20" borderId="0" xfId="0" applyFont="1" applyFill="1" applyBorder="1" applyAlignment="1">
      <alignment horizontal="left" vertical="top"/>
    </xf>
    <xf numFmtId="0" fontId="27" fillId="20" borderId="0" xfId="0" applyFont="1" applyFill="1" applyBorder="1" applyAlignment="1">
      <alignment horizontal="left" vertical="top" wrapText="1"/>
    </xf>
    <xf numFmtId="0" fontId="88" fillId="20" borderId="0" xfId="0" applyFont="1" applyFill="1" applyBorder="1" applyAlignment="1">
      <alignment horizontal="left" vertical="top" wrapText="1"/>
    </xf>
    <xf numFmtId="0" fontId="88" fillId="20" borderId="20" xfId="0" applyFont="1" applyFill="1" applyBorder="1" applyAlignment="1">
      <alignment horizontal="left" vertical="top" wrapText="1"/>
    </xf>
    <xf numFmtId="0" fontId="89" fillId="20" borderId="0" xfId="0" applyFont="1" applyFill="1" applyBorder="1" applyAlignment="1">
      <alignment horizontal="left" vertical="center"/>
    </xf>
    <xf numFmtId="0" fontId="90" fillId="20" borderId="0" xfId="0" applyFont="1" applyFill="1" applyBorder="1" applyAlignment="1">
      <alignment horizontal="left" vertical="top" wrapText="1"/>
    </xf>
    <xf numFmtId="0" fontId="70" fillId="20" borderId="0" xfId="0" applyFont="1" applyFill="1" applyAlignment="1" applyProtection="1">
      <alignment vertical="center"/>
    </xf>
    <xf numFmtId="0" fontId="89" fillId="20" borderId="0" xfId="0" applyFont="1" applyFill="1" applyBorder="1" applyAlignment="1">
      <alignment horizontal="left" vertical="top"/>
    </xf>
    <xf numFmtId="0" fontId="32" fillId="0" borderId="0" xfId="0" applyFont="1" applyAlignment="1">
      <alignment vertical="top" wrapText="1"/>
    </xf>
    <xf numFmtId="0" fontId="88" fillId="20" borderId="0" xfId="0" applyFont="1" applyFill="1" applyBorder="1" applyAlignment="1">
      <alignment vertical="top" wrapText="1"/>
    </xf>
    <xf numFmtId="0" fontId="12" fillId="20" borderId="0" xfId="0" applyFont="1" applyFill="1" applyBorder="1" applyAlignment="1">
      <alignment horizontal="left" vertical="top"/>
    </xf>
    <xf numFmtId="0" fontId="0" fillId="20" borderId="0" xfId="0" applyFill="1" applyBorder="1" applyProtection="1">
      <protection locked="0"/>
    </xf>
    <xf numFmtId="0" fontId="0" fillId="20" borderId="54" xfId="0" applyFill="1" applyBorder="1" applyProtection="1">
      <protection locked="0"/>
    </xf>
    <xf numFmtId="0" fontId="0" fillId="20" borderId="55" xfId="0" applyFill="1" applyBorder="1" applyProtection="1">
      <protection locked="0"/>
    </xf>
    <xf numFmtId="0" fontId="0" fillId="20" borderId="55" xfId="0" applyFill="1" applyBorder="1" applyAlignment="1" applyProtection="1">
      <alignment horizontal="center"/>
      <protection locked="0"/>
    </xf>
    <xf numFmtId="0" fontId="0" fillId="20" borderId="56" xfId="0" applyFill="1" applyBorder="1" applyProtection="1">
      <protection locked="0"/>
    </xf>
    <xf numFmtId="0" fontId="0" fillId="20" borderId="57" xfId="0" applyFill="1" applyBorder="1" applyProtection="1">
      <protection locked="0"/>
    </xf>
    <xf numFmtId="0" fontId="0" fillId="20" borderId="58" xfId="0" applyFill="1" applyBorder="1" applyProtection="1">
      <protection locked="0"/>
    </xf>
    <xf numFmtId="0" fontId="0" fillId="20" borderId="59" xfId="0" applyFill="1" applyBorder="1" applyProtection="1">
      <protection locked="0"/>
    </xf>
    <xf numFmtId="0" fontId="27" fillId="20" borderId="60" xfId="0" applyFont="1" applyFill="1" applyBorder="1" applyAlignment="1" applyProtection="1">
      <alignment horizontal="center" vertical="top"/>
      <protection locked="0"/>
    </xf>
    <xf numFmtId="0" fontId="91" fillId="20" borderId="0" xfId="0" applyFont="1" applyFill="1" applyBorder="1" applyAlignment="1">
      <alignment vertical="top"/>
    </xf>
    <xf numFmtId="0" fontId="88" fillId="20" borderId="20" xfId="0" applyFont="1" applyFill="1" applyBorder="1" applyAlignment="1">
      <alignment vertical="top" wrapText="1"/>
    </xf>
    <xf numFmtId="0" fontId="70" fillId="20" borderId="0" xfId="0" applyFont="1" applyFill="1" applyBorder="1" applyAlignment="1" applyProtection="1">
      <alignment vertical="center"/>
    </xf>
    <xf numFmtId="171" fontId="12" fillId="20" borderId="0" xfId="0" applyNumberFormat="1" applyFont="1" applyFill="1" applyBorder="1" applyAlignment="1">
      <alignment horizontal="left" vertical="top" indent="1"/>
    </xf>
    <xf numFmtId="0" fontId="0" fillId="20" borderId="12" xfId="0" applyFont="1" applyFill="1" applyBorder="1" applyAlignment="1">
      <alignment vertical="top"/>
    </xf>
    <xf numFmtId="0" fontId="30" fillId="20" borderId="13" xfId="0" applyFont="1" applyFill="1" applyBorder="1" applyAlignment="1">
      <alignment vertical="top"/>
    </xf>
    <xf numFmtId="0" fontId="12" fillId="20" borderId="13" xfId="0" applyFont="1" applyFill="1" applyBorder="1" applyAlignment="1">
      <alignment vertical="top"/>
    </xf>
    <xf numFmtId="0" fontId="42" fillId="20" borderId="13" xfId="0" applyFont="1" applyFill="1" applyBorder="1" applyAlignment="1">
      <alignment vertical="top"/>
    </xf>
    <xf numFmtId="0" fontId="0" fillId="20" borderId="13" xfId="0" applyFont="1" applyFill="1" applyBorder="1" applyAlignment="1">
      <alignment vertical="top"/>
    </xf>
    <xf numFmtId="0" fontId="0" fillId="20" borderId="14" xfId="0" applyFont="1" applyFill="1" applyBorder="1" applyAlignment="1">
      <alignment vertical="top"/>
    </xf>
    <xf numFmtId="0" fontId="0" fillId="20" borderId="15" xfId="0" applyFont="1" applyFill="1" applyBorder="1" applyAlignment="1">
      <alignment vertical="top"/>
    </xf>
    <xf numFmtId="0" fontId="0" fillId="20" borderId="16" xfId="0" applyFont="1" applyFill="1" applyBorder="1" applyAlignment="1">
      <alignment vertical="top"/>
    </xf>
    <xf numFmtId="0" fontId="27" fillId="20" borderId="15" xfId="0" applyFont="1" applyFill="1" applyBorder="1" applyAlignment="1">
      <alignment vertical="top"/>
    </xf>
    <xf numFmtId="0" fontId="12" fillId="20" borderId="16" xfId="0" applyFont="1" applyFill="1" applyBorder="1" applyAlignment="1">
      <alignment vertical="top" wrapText="1"/>
    </xf>
    <xf numFmtId="0" fontId="88" fillId="20" borderId="16" xfId="0" applyFont="1" applyFill="1" applyBorder="1" applyAlignment="1">
      <alignment vertical="top" wrapText="1"/>
    </xf>
    <xf numFmtId="0" fontId="92" fillId="20" borderId="16" xfId="0" applyFont="1" applyFill="1" applyBorder="1" applyAlignment="1">
      <alignment horizontal="left" vertical="top"/>
    </xf>
    <xf numFmtId="0" fontId="0" fillId="20" borderId="17" xfId="0" applyFont="1" applyFill="1" applyBorder="1" applyAlignment="1">
      <alignment vertical="top"/>
    </xf>
    <xf numFmtId="0" fontId="92" fillId="20" borderId="18" xfId="0" applyFont="1" applyFill="1" applyBorder="1" applyAlignment="1">
      <alignment horizontal="left" vertical="top"/>
    </xf>
    <xf numFmtId="0" fontId="0" fillId="20" borderId="61" xfId="0" applyFill="1" applyBorder="1" applyAlignment="1">
      <alignment horizontal="center"/>
    </xf>
    <xf numFmtId="0" fontId="0" fillId="20" borderId="61" xfId="0" applyFill="1" applyBorder="1" applyAlignment="1" applyProtection="1">
      <alignment horizontal="left"/>
      <protection locked="0"/>
    </xf>
    <xf numFmtId="0" fontId="29" fillId="20" borderId="0" xfId="0" applyFont="1" applyFill="1" applyBorder="1" applyAlignment="1" applyProtection="1">
      <alignment horizontal="left" wrapText="1"/>
    </xf>
    <xf numFmtId="0" fontId="70" fillId="20" borderId="50" xfId="0" applyFont="1" applyFill="1" applyBorder="1" applyAlignment="1" applyProtection="1">
      <alignment horizontal="left" vertical="top"/>
      <protection locked="0"/>
    </xf>
    <xf numFmtId="0" fontId="0" fillId="20" borderId="62" xfId="0" applyFill="1" applyBorder="1"/>
    <xf numFmtId="0" fontId="0" fillId="20" borderId="62" xfId="0" applyFill="1" applyBorder="1" applyAlignment="1">
      <alignment horizontal="center"/>
    </xf>
    <xf numFmtId="0" fontId="0" fillId="20" borderId="62" xfId="0" applyFill="1" applyBorder="1" applyAlignment="1" applyProtection="1">
      <alignment horizontal="left"/>
      <protection locked="0"/>
    </xf>
    <xf numFmtId="0" fontId="0" fillId="20" borderId="63" xfId="0" applyFont="1" applyFill="1" applyBorder="1" applyAlignment="1">
      <alignment vertical="top"/>
    </xf>
    <xf numFmtId="0" fontId="0" fillId="20" borderId="34" xfId="0" applyFill="1" applyBorder="1" applyAlignment="1" applyProtection="1">
      <alignment horizontal="center" vertical="top"/>
      <protection locked="0"/>
    </xf>
    <xf numFmtId="170" fontId="35" fillId="20" borderId="0" xfId="0" applyNumberFormat="1" applyFont="1" applyFill="1" applyBorder="1" applyAlignment="1" applyProtection="1">
      <alignment horizontal="left" vertical="top"/>
    </xf>
    <xf numFmtId="0" fontId="0" fillId="20" borderId="20" xfId="0" applyFont="1" applyFill="1" applyBorder="1" applyAlignment="1" applyProtection="1">
      <alignment vertical="top"/>
    </xf>
    <xf numFmtId="170" fontId="35" fillId="20" borderId="0" xfId="0" applyNumberFormat="1" applyFont="1" applyFill="1" applyBorder="1" applyAlignment="1" applyProtection="1">
      <alignment horizontal="center" vertical="center"/>
    </xf>
    <xf numFmtId="0" fontId="12" fillId="20" borderId="16" xfId="0" applyFont="1" applyFill="1" applyBorder="1" applyAlignment="1" applyProtection="1">
      <alignment horizontal="left" vertical="top"/>
    </xf>
    <xf numFmtId="0" fontId="0" fillId="20" borderId="16" xfId="0" applyFont="1" applyFill="1" applyBorder="1" applyAlignment="1" applyProtection="1">
      <alignment vertical="top"/>
    </xf>
    <xf numFmtId="0" fontId="93" fillId="20" borderId="0" xfId="0" applyFont="1" applyFill="1" applyAlignment="1">
      <alignment vertical="top"/>
    </xf>
    <xf numFmtId="0" fontId="94" fillId="20" borderId="0" xfId="0" applyFont="1" applyFill="1" applyAlignment="1">
      <alignment vertical="top"/>
    </xf>
    <xf numFmtId="0" fontId="12" fillId="20" borderId="0" xfId="0" applyFont="1" applyFill="1" applyAlignment="1">
      <alignment vertical="top"/>
    </xf>
    <xf numFmtId="0" fontId="29" fillId="20" borderId="6" xfId="0" applyFont="1" applyFill="1" applyBorder="1" applyAlignment="1">
      <alignment vertical="top" wrapText="1"/>
    </xf>
    <xf numFmtId="0" fontId="29" fillId="20" borderId="6" xfId="0" applyFont="1" applyFill="1" applyBorder="1" applyAlignment="1">
      <alignment vertical="top"/>
    </xf>
    <xf numFmtId="0" fontId="35" fillId="22" borderId="0" xfId="0" applyFont="1" applyFill="1" applyAlignment="1">
      <alignment vertical="top" wrapText="1"/>
    </xf>
    <xf numFmtId="0" fontId="12" fillId="22" borderId="0" xfId="0" applyFont="1" applyFill="1" applyAlignment="1">
      <alignment vertical="top" wrapText="1"/>
    </xf>
    <xf numFmtId="0" fontId="12" fillId="20" borderId="64" xfId="0" applyFont="1" applyFill="1" applyBorder="1" applyAlignment="1">
      <alignment vertical="top" wrapText="1"/>
    </xf>
    <xf numFmtId="0" fontId="12" fillId="20" borderId="65" xfId="0" applyFont="1" applyFill="1" applyBorder="1" applyAlignment="1">
      <alignment vertical="top" wrapText="1"/>
    </xf>
    <xf numFmtId="0" fontId="12" fillId="20" borderId="66" xfId="0" applyFont="1" applyFill="1" applyBorder="1" applyAlignment="1">
      <alignment vertical="top" wrapText="1"/>
    </xf>
    <xf numFmtId="0" fontId="12" fillId="20" borderId="67" xfId="0" applyFont="1" applyFill="1" applyBorder="1" applyAlignment="1">
      <alignment vertical="top" wrapText="1"/>
    </xf>
    <xf numFmtId="0" fontId="12" fillId="20" borderId="68" xfId="0" applyFont="1" applyFill="1" applyBorder="1" applyAlignment="1">
      <alignment vertical="top" wrapText="1"/>
    </xf>
    <xf numFmtId="0" fontId="12" fillId="20" borderId="69" xfId="0" applyFont="1" applyFill="1" applyBorder="1" applyAlignment="1">
      <alignment vertical="top" wrapText="1"/>
    </xf>
    <xf numFmtId="0" fontId="12" fillId="20" borderId="0" xfId="0" applyFont="1" applyFill="1" applyAlignment="1">
      <alignment vertical="top" wrapText="1"/>
    </xf>
    <xf numFmtId="170" fontId="93" fillId="20" borderId="0" xfId="0" applyNumberFormat="1" applyFont="1" applyFill="1" applyAlignment="1">
      <alignment horizontal="left" vertical="center"/>
    </xf>
    <xf numFmtId="170" fontId="29" fillId="20" borderId="6" xfId="0" applyNumberFormat="1" applyFont="1" applyFill="1" applyBorder="1" applyAlignment="1">
      <alignment horizontal="left" vertical="top" wrapText="1"/>
    </xf>
    <xf numFmtId="170" fontId="35" fillId="22" borderId="0" xfId="0" applyNumberFormat="1" applyFont="1" applyFill="1" applyAlignment="1">
      <alignment horizontal="left" vertical="top" wrapText="1"/>
    </xf>
    <xf numFmtId="170" fontId="35" fillId="20" borderId="0" xfId="0" applyNumberFormat="1" applyFont="1" applyFill="1" applyAlignment="1">
      <alignment horizontal="left" vertical="top" wrapText="1"/>
    </xf>
    <xf numFmtId="170" fontId="12" fillId="20" borderId="70" xfId="0" applyNumberFormat="1" applyFont="1" applyFill="1" applyBorder="1" applyAlignment="1">
      <alignment horizontal="left" vertical="top" wrapText="1"/>
    </xf>
    <xf numFmtId="170" fontId="12" fillId="20" borderId="71" xfId="0" applyNumberFormat="1" applyFont="1" applyFill="1" applyBorder="1" applyAlignment="1">
      <alignment horizontal="left" vertical="top" wrapText="1"/>
    </xf>
    <xf numFmtId="170" fontId="12" fillId="20" borderId="72" xfId="0" applyNumberFormat="1" applyFont="1" applyFill="1" applyBorder="1" applyAlignment="1">
      <alignment horizontal="left" vertical="top" wrapText="1"/>
    </xf>
    <xf numFmtId="0" fontId="12" fillId="20" borderId="0" xfId="0" applyFont="1" applyFill="1" applyBorder="1" applyAlignment="1" applyProtection="1">
      <alignment vertical="top" wrapText="1"/>
      <protection locked="0"/>
    </xf>
    <xf numFmtId="170" fontId="12" fillId="20" borderId="71" xfId="0" quotePrefix="1" applyNumberFormat="1" applyFont="1" applyFill="1" applyBorder="1" applyAlignment="1">
      <alignment horizontal="left" vertical="top" wrapText="1"/>
    </xf>
    <xf numFmtId="0" fontId="12" fillId="20" borderId="0" xfId="0" applyFont="1" applyFill="1" applyBorder="1" applyAlignment="1" applyProtection="1">
      <alignment horizontal="right"/>
    </xf>
    <xf numFmtId="0" fontId="95" fillId="20" borderId="0" xfId="0" applyFont="1" applyFill="1" applyAlignment="1">
      <alignment vertical="center" wrapText="1"/>
    </xf>
    <xf numFmtId="0" fontId="95" fillId="20" borderId="0" xfId="0" applyFont="1" applyFill="1" applyAlignment="1">
      <alignment vertical="center"/>
    </xf>
    <xf numFmtId="49" fontId="93" fillId="20" borderId="0" xfId="0" applyNumberFormat="1" applyFont="1" applyFill="1" applyAlignment="1">
      <alignment horizontal="left" vertical="center"/>
    </xf>
    <xf numFmtId="49" fontId="29" fillId="20" borderId="6" xfId="0" applyNumberFormat="1" applyFont="1" applyFill="1" applyBorder="1" applyAlignment="1">
      <alignment horizontal="left" vertical="top" wrapText="1"/>
    </xf>
    <xf numFmtId="49" fontId="35" fillId="22" borderId="0" xfId="0" applyNumberFormat="1" applyFont="1" applyFill="1" applyAlignment="1">
      <alignment horizontal="left" vertical="top" wrapText="1"/>
    </xf>
    <xf numFmtId="49" fontId="12" fillId="20" borderId="73" xfId="0" applyNumberFormat="1" applyFont="1" applyFill="1" applyBorder="1" applyAlignment="1">
      <alignment horizontal="left" vertical="top" wrapText="1"/>
    </xf>
    <xf numFmtId="49" fontId="12" fillId="20" borderId="74" xfId="0" applyNumberFormat="1" applyFont="1" applyFill="1" applyBorder="1" applyAlignment="1">
      <alignment horizontal="left" vertical="top" wrapText="1"/>
    </xf>
    <xf numFmtId="49" fontId="12" fillId="20" borderId="74" xfId="0" quotePrefix="1" applyNumberFormat="1" applyFont="1" applyFill="1" applyBorder="1" applyAlignment="1">
      <alignment horizontal="left" vertical="top" wrapText="1"/>
    </xf>
    <xf numFmtId="49" fontId="12" fillId="20" borderId="75" xfId="0" applyNumberFormat="1" applyFont="1" applyFill="1" applyBorder="1" applyAlignment="1">
      <alignment horizontal="left" vertical="top" wrapText="1"/>
    </xf>
    <xf numFmtId="49" fontId="35" fillId="20" borderId="0" xfId="0" applyNumberFormat="1" applyFont="1" applyFill="1" applyAlignment="1">
      <alignment horizontal="left" vertical="top" wrapText="1"/>
    </xf>
    <xf numFmtId="0" fontId="0" fillId="31" borderId="0" xfId="0" applyFont="1" applyFill="1" applyBorder="1" applyAlignment="1" applyProtection="1">
      <alignment horizontal="left" vertical="center" indent="1"/>
      <protection locked="0"/>
    </xf>
    <xf numFmtId="0" fontId="0" fillId="0" borderId="6" xfId="0" applyBorder="1"/>
    <xf numFmtId="0" fontId="27" fillId="0" borderId="15" xfId="48" applyFont="1" applyFill="1" applyBorder="1" applyAlignment="1">
      <alignment horizontal="center" wrapText="1"/>
    </xf>
    <xf numFmtId="0" fontId="105" fillId="0" borderId="0" xfId="48" applyFont="1" applyFill="1" applyBorder="1" applyAlignment="1">
      <alignment horizontal="center"/>
    </xf>
    <xf numFmtId="0" fontId="29" fillId="0" borderId="16" xfId="48" applyFont="1" applyFill="1" applyBorder="1"/>
    <xf numFmtId="0" fontId="105" fillId="0" borderId="86" xfId="48" applyFont="1" applyFill="1" applyBorder="1" applyAlignment="1">
      <alignment horizontal="center" wrapText="1"/>
    </xf>
    <xf numFmtId="0" fontId="105" fillId="0" borderId="6" xfId="48" applyFont="1" applyFill="1" applyBorder="1" applyAlignment="1">
      <alignment horizontal="center" wrapText="1"/>
    </xf>
    <xf numFmtId="0" fontId="105" fillId="0" borderId="84" xfId="48" applyFont="1" applyFill="1" applyBorder="1" applyAlignment="1">
      <alignment horizontal="center" wrapText="1"/>
    </xf>
    <xf numFmtId="0" fontId="0" fillId="0" borderId="86" xfId="0" applyBorder="1"/>
    <xf numFmtId="0" fontId="0" fillId="0" borderId="84" xfId="0" applyBorder="1"/>
    <xf numFmtId="0" fontId="7" fillId="0" borderId="15" xfId="48" applyFont="1" applyBorder="1"/>
    <xf numFmtId="0" fontId="35" fillId="0" borderId="0" xfId="48" applyFont="1" applyBorder="1"/>
    <xf numFmtId="0" fontId="0" fillId="0" borderId="0" xfId="0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8" xfId="0" applyBorder="1"/>
    <xf numFmtId="0" fontId="0" fillId="0" borderId="18" xfId="0" applyBorder="1"/>
    <xf numFmtId="0" fontId="105" fillId="0" borderId="35" xfId="48" applyFont="1" applyFill="1" applyBorder="1" applyAlignment="1"/>
    <xf numFmtId="0" fontId="105" fillId="0" borderId="36" xfId="48" applyFont="1" applyFill="1" applyBorder="1" applyAlignment="1"/>
    <xf numFmtId="0" fontId="105" fillId="0" borderId="21" xfId="48" applyFont="1" applyFill="1" applyBorder="1" applyAlignment="1"/>
    <xf numFmtId="0" fontId="0" fillId="20" borderId="0" xfId="0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0" borderId="88" xfId="0" applyFill="1" applyBorder="1" applyAlignment="1" applyProtection="1">
      <alignment horizontal="center" vertical="top"/>
      <protection locked="0"/>
    </xf>
    <xf numFmtId="0" fontId="35" fillId="20" borderId="88" xfId="0" applyFont="1" applyFill="1" applyBorder="1" applyAlignment="1" applyProtection="1">
      <alignment horizontal="center" vertical="center"/>
      <protection locked="0"/>
    </xf>
    <xf numFmtId="0" fontId="53" fillId="20" borderId="8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20" borderId="0" xfId="0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12" fillId="20" borderId="0" xfId="0" applyFont="1" applyFill="1" applyBorder="1" applyAlignment="1">
      <alignment horizontal="left" vertical="top"/>
    </xf>
    <xf numFmtId="0" fontId="12" fillId="20" borderId="0" xfId="0" applyFont="1" applyFill="1" applyBorder="1" applyAlignment="1">
      <alignment horizontal="left" vertical="top" wrapText="1"/>
    </xf>
    <xf numFmtId="0" fontId="77" fillId="20" borderId="0" xfId="0" applyFont="1" applyFill="1" applyBorder="1" applyAlignment="1">
      <alignment horizontal="left" vertical="top" wrapText="1"/>
    </xf>
    <xf numFmtId="0" fontId="40" fillId="20" borderId="0" xfId="0" applyFont="1" applyFill="1" applyBorder="1" applyAlignment="1" applyProtection="1">
      <alignment horizontal="center" vertical="top"/>
      <protection locked="0"/>
    </xf>
    <xf numFmtId="0" fontId="0" fillId="20" borderId="0" xfId="0" applyFont="1" applyFill="1" applyBorder="1" applyAlignment="1" applyProtection="1">
      <alignment horizontal="center" vertical="top"/>
      <protection locked="0"/>
    </xf>
    <xf numFmtId="0" fontId="97" fillId="20" borderId="0" xfId="0" applyFont="1" applyFill="1" applyBorder="1" applyAlignment="1">
      <alignment horizontal="left" vertical="top" wrapText="1"/>
    </xf>
    <xf numFmtId="0" fontId="27" fillId="20" borderId="76" xfId="0" applyFont="1" applyFill="1" applyBorder="1" applyAlignment="1" applyProtection="1">
      <alignment horizontal="center" vertical="top"/>
      <protection locked="0"/>
    </xf>
    <xf numFmtId="0" fontId="48" fillId="20" borderId="0" xfId="0" applyFont="1" applyFill="1" applyBorder="1" applyAlignment="1" applyProtection="1">
      <alignment horizontal="left"/>
      <protection locked="0"/>
    </xf>
    <xf numFmtId="0" fontId="48" fillId="20" borderId="59" xfId="0" applyFont="1" applyFill="1" applyBorder="1" applyAlignment="1" applyProtection="1">
      <alignment horizontal="left"/>
      <protection locked="0"/>
    </xf>
    <xf numFmtId="0" fontId="29" fillId="20" borderId="77" xfId="0" applyFont="1" applyFill="1" applyBorder="1" applyAlignment="1" applyProtection="1">
      <alignment horizontal="left" vertical="top"/>
      <protection locked="0"/>
    </xf>
    <xf numFmtId="0" fontId="29" fillId="20" borderId="78" xfId="0" applyFont="1" applyFill="1" applyBorder="1" applyAlignment="1" applyProtection="1">
      <alignment horizontal="left" vertical="top"/>
      <protection locked="0"/>
    </xf>
    <xf numFmtId="0" fontId="70" fillId="20" borderId="61" xfId="0" applyFont="1" applyFill="1" applyBorder="1" applyAlignment="1" applyProtection="1">
      <alignment horizontal="left" vertical="top" wrapText="1"/>
      <protection locked="0"/>
    </xf>
    <xf numFmtId="0" fontId="70" fillId="20" borderId="79" xfId="0" applyFont="1" applyFill="1" applyBorder="1" applyAlignment="1" applyProtection="1">
      <alignment horizontal="left" vertical="top"/>
      <protection locked="0"/>
    </xf>
    <xf numFmtId="0" fontId="76" fillId="19" borderId="0" xfId="0" applyFont="1" applyFill="1" applyBorder="1" applyAlignment="1">
      <alignment horizontal="left" vertical="top" wrapText="1"/>
    </xf>
    <xf numFmtId="0" fontId="12" fillId="20" borderId="0" xfId="0" applyFont="1" applyFill="1" applyBorder="1" applyAlignment="1">
      <alignment horizontal="left" vertical="top" wrapText="1"/>
    </xf>
    <xf numFmtId="0" fontId="12" fillId="20" borderId="53" xfId="0" applyFont="1" applyFill="1" applyBorder="1" applyAlignment="1" applyProtection="1">
      <alignment horizontal="left" vertical="top"/>
      <protection locked="0"/>
    </xf>
    <xf numFmtId="0" fontId="12" fillId="20" borderId="80" xfId="0" applyFont="1" applyFill="1" applyBorder="1" applyAlignment="1" applyProtection="1">
      <alignment horizontal="left" vertical="top"/>
      <protection locked="0"/>
    </xf>
    <xf numFmtId="0" fontId="12" fillId="20" borderId="63" xfId="0" applyFont="1" applyFill="1" applyBorder="1" applyAlignment="1" applyProtection="1">
      <alignment horizontal="left" vertical="top"/>
      <protection locked="0"/>
    </xf>
    <xf numFmtId="174" fontId="70" fillId="20" borderId="0" xfId="0" applyNumberFormat="1" applyFont="1" applyFill="1" applyBorder="1" applyAlignment="1">
      <alignment horizontal="left" wrapText="1"/>
    </xf>
    <xf numFmtId="174" fontId="70" fillId="20" borderId="63" xfId="0" applyNumberFormat="1" applyFont="1" applyFill="1" applyBorder="1" applyAlignment="1">
      <alignment horizontal="left" wrapText="1"/>
    </xf>
    <xf numFmtId="0" fontId="91" fillId="20" borderId="0" xfId="0" applyFont="1" applyFill="1" applyBorder="1" applyAlignment="1">
      <alignment horizontal="center" vertical="top"/>
    </xf>
    <xf numFmtId="0" fontId="27" fillId="20" borderId="0" xfId="0" applyFont="1" applyFill="1" applyBorder="1" applyAlignment="1">
      <alignment horizontal="left" vertical="top" wrapText="1"/>
    </xf>
    <xf numFmtId="0" fontId="70" fillId="20" borderId="0" xfId="0" applyFont="1" applyFill="1" applyAlignment="1" applyProtection="1">
      <alignment vertical="center"/>
    </xf>
    <xf numFmtId="0" fontId="70" fillId="20" borderId="21" xfId="0" applyFont="1" applyFill="1" applyBorder="1" applyAlignment="1" applyProtection="1">
      <alignment vertical="center"/>
    </xf>
    <xf numFmtId="0" fontId="12" fillId="20" borderId="0" xfId="0" applyFont="1" applyFill="1" applyBorder="1" applyAlignment="1">
      <alignment horizontal="left" vertical="center"/>
    </xf>
    <xf numFmtId="0" fontId="0" fillId="20" borderId="0" xfId="0" applyFill="1" applyBorder="1" applyAlignment="1">
      <alignment horizontal="left" vertical="center"/>
    </xf>
    <xf numFmtId="0" fontId="12" fillId="20" borderId="81" xfId="0" applyFont="1" applyFill="1" applyBorder="1" applyAlignment="1" applyProtection="1">
      <alignment horizontal="left" vertical="top"/>
      <protection locked="0"/>
    </xf>
    <xf numFmtId="0" fontId="12" fillId="20" borderId="0" xfId="0" applyFont="1" applyFill="1" applyAlignment="1" applyProtection="1">
      <alignment horizontal="left" vertical="top" wrapText="1"/>
    </xf>
    <xf numFmtId="0" fontId="12" fillId="20" borderId="0" xfId="0" applyFont="1" applyFill="1" applyBorder="1" applyAlignment="1" applyProtection="1">
      <alignment horizontal="left" vertical="top" wrapText="1"/>
    </xf>
    <xf numFmtId="0" fontId="0" fillId="20" borderId="0" xfId="0" applyFill="1" applyBorder="1" applyAlignment="1">
      <alignment horizontal="left" vertical="top" wrapText="1"/>
    </xf>
    <xf numFmtId="0" fontId="89" fillId="20" borderId="0" xfId="0" applyFont="1" applyFill="1" applyBorder="1" applyAlignment="1">
      <alignment horizontal="left" vertical="top"/>
    </xf>
    <xf numFmtId="0" fontId="12" fillId="20" borderId="0" xfId="0" applyFont="1" applyFill="1" applyBorder="1" applyAlignment="1" applyProtection="1">
      <alignment horizontal="center" vertical="top" wrapText="1"/>
    </xf>
    <xf numFmtId="173" fontId="70" fillId="20" borderId="0" xfId="0" applyNumberFormat="1" applyFont="1" applyFill="1" applyBorder="1" applyAlignment="1" applyProtection="1">
      <alignment horizontal="center" vertical="center"/>
    </xf>
    <xf numFmtId="173" fontId="70" fillId="20" borderId="53" xfId="0" applyNumberFormat="1" applyFont="1" applyFill="1" applyBorder="1" applyAlignment="1" applyProtection="1">
      <alignment horizontal="center" vertical="center"/>
    </xf>
    <xf numFmtId="0" fontId="70" fillId="20" borderId="0" xfId="0" applyFont="1" applyFill="1" applyBorder="1" applyAlignment="1">
      <alignment horizontal="left" vertical="center"/>
    </xf>
    <xf numFmtId="0" fontId="70" fillId="20" borderId="20" xfId="0" applyFont="1" applyFill="1" applyBorder="1" applyAlignment="1">
      <alignment horizontal="left" vertical="center"/>
    </xf>
    <xf numFmtId="0" fontId="70" fillId="20" borderId="63" xfId="0" applyFont="1" applyFill="1" applyBorder="1" applyAlignment="1">
      <alignment horizontal="left" vertical="center"/>
    </xf>
    <xf numFmtId="0" fontId="70" fillId="20" borderId="82" xfId="0" applyFont="1" applyFill="1" applyBorder="1" applyAlignment="1">
      <alignment horizontal="left" vertical="center"/>
    </xf>
    <xf numFmtId="0" fontId="89" fillId="20" borderId="0" xfId="0" applyFont="1" applyFill="1" applyBorder="1" applyAlignment="1">
      <alignment horizontal="left" vertical="center"/>
    </xf>
    <xf numFmtId="0" fontId="89" fillId="20" borderId="63" xfId="0" applyFont="1" applyFill="1" applyBorder="1" applyAlignment="1">
      <alignment horizontal="left" vertical="center"/>
    </xf>
    <xf numFmtId="49" fontId="88" fillId="20" borderId="53" xfId="0" applyNumberFormat="1" applyFont="1" applyFill="1" applyBorder="1" applyAlignment="1" applyProtection="1">
      <alignment horizontal="left"/>
    </xf>
    <xf numFmtId="0" fontId="88" fillId="20" borderId="53" xfId="0" applyFont="1" applyFill="1" applyBorder="1" applyAlignment="1" applyProtection="1">
      <alignment horizontal="left"/>
    </xf>
    <xf numFmtId="0" fontId="12" fillId="20" borderId="0" xfId="0" applyFont="1" applyFill="1" applyBorder="1" applyAlignment="1">
      <alignment horizontal="center" vertical="top"/>
    </xf>
    <xf numFmtId="0" fontId="100" fillId="20" borderId="0" xfId="0" applyFont="1" applyFill="1" applyBorder="1" applyAlignment="1">
      <alignment horizontal="left" vertical="center" wrapText="1"/>
    </xf>
    <xf numFmtId="0" fontId="100" fillId="20" borderId="63" xfId="0" applyFont="1" applyFill="1" applyBorder="1" applyAlignment="1">
      <alignment horizontal="left" vertical="center" wrapText="1"/>
    </xf>
    <xf numFmtId="172" fontId="70" fillId="20" borderId="0" xfId="0" applyNumberFormat="1" applyFont="1" applyFill="1" applyBorder="1" applyAlignment="1">
      <alignment horizontal="left" vertical="center"/>
    </xf>
    <xf numFmtId="172" fontId="70" fillId="20" borderId="63" xfId="0" applyNumberFormat="1" applyFont="1" applyFill="1" applyBorder="1" applyAlignment="1">
      <alignment horizontal="left" vertical="center"/>
    </xf>
    <xf numFmtId="0" fontId="90" fillId="20" borderId="0" xfId="0" applyFont="1" applyFill="1" applyBorder="1" applyAlignment="1">
      <alignment horizontal="left" vertical="top" wrapText="1"/>
    </xf>
    <xf numFmtId="0" fontId="12" fillId="20" borderId="0" xfId="0" applyFont="1" applyFill="1" applyBorder="1" applyAlignment="1">
      <alignment horizontal="center" vertical="top" wrapText="1"/>
    </xf>
    <xf numFmtId="0" fontId="12" fillId="20" borderId="0" xfId="0" applyFont="1" applyFill="1" applyBorder="1" applyAlignment="1" applyProtection="1">
      <alignment horizontal="left" vertical="top"/>
      <protection locked="0"/>
    </xf>
    <xf numFmtId="0" fontId="88" fillId="20" borderId="0" xfId="0" applyFont="1" applyFill="1" applyBorder="1" applyAlignment="1">
      <alignment horizontal="left" vertical="top" wrapText="1"/>
    </xf>
    <xf numFmtId="0" fontId="88" fillId="20" borderId="63" xfId="0" applyFont="1" applyFill="1" applyBorder="1" applyAlignment="1">
      <alignment horizontal="left" vertical="top" wrapText="1"/>
    </xf>
    <xf numFmtId="0" fontId="102" fillId="20" borderId="0" xfId="0" applyFont="1" applyFill="1" applyBorder="1" applyAlignment="1" applyProtection="1">
      <alignment horizontal="left" vertical="top" wrapText="1"/>
    </xf>
    <xf numFmtId="0" fontId="70" fillId="20" borderId="0" xfId="0" applyFont="1" applyFill="1" applyBorder="1" applyAlignment="1" applyProtection="1">
      <alignment horizontal="left" vertical="top"/>
    </xf>
    <xf numFmtId="0" fontId="70" fillId="20" borderId="21" xfId="0" applyFont="1" applyFill="1" applyBorder="1" applyAlignment="1" applyProtection="1">
      <alignment horizontal="left" vertical="top"/>
    </xf>
    <xf numFmtId="0" fontId="70" fillId="20" borderId="0" xfId="0" applyFont="1" applyFill="1" applyAlignment="1" applyProtection="1">
      <alignment horizontal="left" vertical="center"/>
    </xf>
    <xf numFmtId="0" fontId="70" fillId="20" borderId="63" xfId="0" applyFont="1" applyFill="1" applyBorder="1" applyAlignment="1" applyProtection="1">
      <alignment horizontal="left" vertical="center"/>
    </xf>
    <xf numFmtId="0" fontId="98" fillId="20" borderId="0" xfId="0" applyFont="1" applyFill="1" applyBorder="1" applyAlignment="1">
      <alignment horizontal="center" vertical="center"/>
    </xf>
    <xf numFmtId="0" fontId="96" fillId="20" borderId="13" xfId="0" applyFont="1" applyFill="1" applyBorder="1" applyAlignment="1">
      <alignment horizontal="left" vertical="top"/>
    </xf>
    <xf numFmtId="0" fontId="88" fillId="20" borderId="0" xfId="0" applyFont="1" applyFill="1" applyBorder="1" applyAlignment="1">
      <alignment horizontal="left" vertical="top"/>
    </xf>
    <xf numFmtId="0" fontId="88" fillId="20" borderId="63" xfId="0" applyFont="1" applyFill="1" applyBorder="1" applyAlignment="1">
      <alignment horizontal="left" vertical="top"/>
    </xf>
    <xf numFmtId="0" fontId="12" fillId="20" borderId="19" xfId="0" applyFont="1" applyFill="1" applyBorder="1" applyAlignment="1">
      <alignment horizontal="left" vertical="center"/>
    </xf>
    <xf numFmtId="0" fontId="70" fillId="20" borderId="0" xfId="0" applyFont="1" applyFill="1" applyBorder="1" applyAlignment="1" applyProtection="1">
      <alignment horizontal="center" vertical="top"/>
    </xf>
    <xf numFmtId="0" fontId="70" fillId="20" borderId="21" xfId="0" applyFont="1" applyFill="1" applyBorder="1" applyAlignment="1" applyProtection="1">
      <alignment horizontal="center" vertical="top"/>
    </xf>
    <xf numFmtId="0" fontId="101" fillId="20" borderId="0" xfId="0" applyFont="1" applyFill="1" applyBorder="1" applyAlignment="1" applyProtection="1">
      <alignment horizontal="center" vertical="top" wrapText="1"/>
      <protection locked="0"/>
    </xf>
    <xf numFmtId="0" fontId="101" fillId="20" borderId="53" xfId="0" applyFont="1" applyFill="1" applyBorder="1" applyAlignment="1" applyProtection="1">
      <alignment horizontal="center" vertical="top" wrapText="1"/>
      <protection locked="0"/>
    </xf>
    <xf numFmtId="170" fontId="70" fillId="20" borderId="63" xfId="0" applyNumberFormat="1" applyFont="1" applyFill="1" applyBorder="1" applyAlignment="1" applyProtection="1">
      <alignment horizontal="left" vertical="center"/>
    </xf>
    <xf numFmtId="0" fontId="106" fillId="20" borderId="0" xfId="0" applyFont="1" applyFill="1" applyBorder="1" applyAlignment="1">
      <alignment horizontal="left" vertical="top" wrapText="1"/>
    </xf>
    <xf numFmtId="0" fontId="106" fillId="20" borderId="0" xfId="0" applyFont="1" applyFill="1" applyBorder="1" applyAlignment="1">
      <alignment horizontal="left" vertical="top"/>
    </xf>
    <xf numFmtId="0" fontId="12" fillId="20" borderId="50" xfId="0" applyFont="1" applyFill="1" applyBorder="1" applyAlignment="1" applyProtection="1">
      <alignment horizontal="left" vertical="top"/>
      <protection locked="0"/>
    </xf>
    <xf numFmtId="0" fontId="92" fillId="20" borderId="0" xfId="0" applyFont="1" applyFill="1" applyBorder="1" applyAlignment="1">
      <alignment horizontal="left" vertical="top"/>
    </xf>
    <xf numFmtId="0" fontId="27" fillId="20" borderId="0" xfId="0" applyFont="1" applyFill="1" applyBorder="1" applyAlignment="1">
      <alignment horizontal="right" vertical="top"/>
    </xf>
    <xf numFmtId="0" fontId="98" fillId="20" borderId="0" xfId="0" quotePrefix="1" applyFont="1" applyFill="1" applyBorder="1" applyAlignment="1">
      <alignment horizontal="center" vertical="center"/>
    </xf>
    <xf numFmtId="0" fontId="99" fillId="20" borderId="0" xfId="0" applyFont="1" applyFill="1" applyBorder="1" applyAlignment="1">
      <alignment horizontal="center" vertical="center"/>
    </xf>
    <xf numFmtId="0" fontId="88" fillId="20" borderId="53" xfId="0" applyFont="1" applyFill="1" applyBorder="1" applyAlignment="1">
      <alignment horizontal="left"/>
    </xf>
    <xf numFmtId="0" fontId="88" fillId="20" borderId="53" xfId="0" applyFont="1" applyFill="1" applyBorder="1" applyAlignment="1">
      <alignment horizontal="left" vertical="top"/>
    </xf>
    <xf numFmtId="0" fontId="74" fillId="20" borderId="53" xfId="0" applyFont="1" applyFill="1" applyBorder="1" applyAlignment="1">
      <alignment horizontal="left" vertical="top"/>
    </xf>
    <xf numFmtId="170" fontId="70" fillId="20" borderId="0" xfId="0" applyNumberFormat="1" applyFont="1" applyFill="1" applyBorder="1" applyAlignment="1">
      <alignment horizontal="left" vertical="top"/>
    </xf>
    <xf numFmtId="0" fontId="32" fillId="20" borderId="0" xfId="0" applyFont="1" applyFill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92" fillId="20" borderId="8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2" fillId="20" borderId="19" xfId="0" applyFont="1" applyFill="1" applyBorder="1" applyAlignment="1">
      <alignment horizontal="left" vertical="top" wrapText="1"/>
    </xf>
    <xf numFmtId="0" fontId="97" fillId="20" borderId="19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6" fillId="20" borderId="19" xfId="0" applyFont="1" applyFill="1" applyBorder="1" applyAlignment="1">
      <alignment horizontal="left" vertical="top" wrapText="1"/>
    </xf>
    <xf numFmtId="0" fontId="107" fillId="0" borderId="0" xfId="0" applyFont="1" applyAlignment="1">
      <alignment horizontal="left" vertical="top" wrapText="1"/>
    </xf>
    <xf numFmtId="0" fontId="0" fillId="0" borderId="20" xfId="0" applyBorder="1" applyAlignment="1">
      <alignment vertical="top"/>
    </xf>
    <xf numFmtId="0" fontId="77" fillId="20" borderId="0" xfId="0" applyFont="1" applyFill="1" applyBorder="1" applyAlignment="1">
      <alignment horizontal="left" vertical="top" wrapText="1"/>
    </xf>
    <xf numFmtId="170" fontId="35" fillId="20" borderId="0" xfId="0" applyNumberFormat="1" applyFont="1" applyFill="1" applyBorder="1" applyAlignment="1" applyProtection="1">
      <alignment horizontal="center" vertical="center"/>
      <protection locked="0"/>
    </xf>
    <xf numFmtId="170" fontId="35" fillId="20" borderId="63" xfId="0" applyNumberFormat="1" applyFont="1" applyFill="1" applyBorder="1" applyAlignment="1" applyProtection="1">
      <alignment horizontal="center" vertical="center"/>
      <protection locked="0"/>
    </xf>
    <xf numFmtId="0" fontId="70" fillId="20" borderId="0" xfId="0" applyFont="1" applyFill="1" applyBorder="1" applyAlignment="1">
      <alignment horizontal="left" vertical="center" wrapText="1" shrinkToFit="1"/>
    </xf>
    <xf numFmtId="0" fontId="88" fillId="20" borderId="0" xfId="0" applyFont="1" applyFill="1" applyBorder="1" applyAlignment="1">
      <alignment horizontal="center" vertical="top" wrapText="1"/>
    </xf>
    <xf numFmtId="0" fontId="88" fillId="20" borderId="20" xfId="0" applyFont="1" applyFill="1" applyBorder="1" applyAlignment="1">
      <alignment horizontal="center" vertical="top" wrapText="1"/>
    </xf>
    <xf numFmtId="0" fontId="88" fillId="20" borderId="63" xfId="0" applyFont="1" applyFill="1" applyBorder="1" applyAlignment="1">
      <alignment horizontal="center" vertical="top" wrapText="1"/>
    </xf>
    <xf numFmtId="0" fontId="88" fillId="20" borderId="82" xfId="0" applyFont="1" applyFill="1" applyBorder="1" applyAlignment="1">
      <alignment horizontal="center" vertical="top" wrapText="1"/>
    </xf>
    <xf numFmtId="170" fontId="101" fillId="20" borderId="0" xfId="0" applyNumberFormat="1" applyFont="1" applyFill="1" applyBorder="1" applyAlignment="1" applyProtection="1">
      <alignment horizontal="left" vertical="top"/>
      <protection locked="0"/>
    </xf>
    <xf numFmtId="170" fontId="101" fillId="20" borderId="53" xfId="0" applyNumberFormat="1" applyFont="1" applyFill="1" applyBorder="1" applyAlignment="1" applyProtection="1">
      <alignment horizontal="left" vertical="top"/>
      <protection locked="0"/>
    </xf>
    <xf numFmtId="0" fontId="12" fillId="20" borderId="0" xfId="0" applyFont="1" applyFill="1" applyBorder="1" applyAlignment="1">
      <alignment vertical="top" wrapText="1"/>
    </xf>
    <xf numFmtId="0" fontId="70" fillId="20" borderId="0" xfId="0" applyFont="1" applyFill="1" applyBorder="1" applyAlignment="1" applyProtection="1">
      <alignment horizontal="left" vertical="center"/>
    </xf>
    <xf numFmtId="0" fontId="35" fillId="20" borderId="6" xfId="0" applyFont="1" applyFill="1" applyBorder="1" applyAlignment="1" applyProtection="1">
      <alignment horizontal="left" vertical="center"/>
      <protection locked="0"/>
    </xf>
    <xf numFmtId="170" fontId="101" fillId="20" borderId="83" xfId="0" applyNumberFormat="1" applyFont="1" applyFill="1" applyBorder="1" applyAlignment="1" applyProtection="1">
      <alignment horizontal="left" vertical="center"/>
      <protection locked="0"/>
    </xf>
    <xf numFmtId="0" fontId="101" fillId="20" borderId="83" xfId="0" applyFont="1" applyFill="1" applyBorder="1" applyAlignment="1" applyProtection="1">
      <alignment horizontal="left"/>
      <protection locked="0"/>
    </xf>
    <xf numFmtId="0" fontId="27" fillId="20" borderId="0" xfId="0" applyFont="1" applyFill="1" applyAlignment="1">
      <alignment horizontal="left"/>
    </xf>
    <xf numFmtId="0" fontId="103" fillId="20" borderId="53" xfId="0" applyFont="1" applyFill="1" applyBorder="1" applyAlignment="1">
      <alignment horizontal="left" vertical="center"/>
    </xf>
    <xf numFmtId="0" fontId="104" fillId="20" borderId="0" xfId="0" applyFont="1" applyFill="1" applyAlignment="1">
      <alignment horizontal="left" vertical="top"/>
    </xf>
    <xf numFmtId="0" fontId="0" fillId="20" borderId="38" xfId="0" applyFill="1" applyBorder="1" applyAlignment="1" applyProtection="1">
      <alignment horizontal="left" vertical="top"/>
      <protection locked="0"/>
    </xf>
    <xf numFmtId="0" fontId="0" fillId="20" borderId="39" xfId="0" applyFill="1" applyBorder="1" applyAlignment="1" applyProtection="1">
      <alignment horizontal="left" vertical="top"/>
      <protection locked="0"/>
    </xf>
    <xf numFmtId="0" fontId="0" fillId="20" borderId="40" xfId="0" applyFill="1" applyBorder="1" applyAlignment="1" applyProtection="1">
      <alignment horizontal="left" vertical="top"/>
      <protection locked="0"/>
    </xf>
    <xf numFmtId="0" fontId="0" fillId="20" borderId="41" xfId="0" applyFill="1" applyBorder="1" applyAlignment="1" applyProtection="1">
      <alignment horizontal="left" vertical="top"/>
      <protection locked="0"/>
    </xf>
    <xf numFmtId="0" fontId="0" fillId="20" borderId="0" xfId="0" applyFill="1" applyBorder="1" applyAlignment="1" applyProtection="1">
      <alignment horizontal="left" vertical="top"/>
      <protection locked="0"/>
    </xf>
    <xf numFmtId="0" fontId="0" fillId="20" borderId="42" xfId="0" applyFill="1" applyBorder="1" applyAlignment="1" applyProtection="1">
      <alignment horizontal="left" vertical="top"/>
      <protection locked="0"/>
    </xf>
    <xf numFmtId="0" fontId="0" fillId="20" borderId="43" xfId="0" applyFill="1" applyBorder="1" applyAlignment="1" applyProtection="1">
      <alignment horizontal="left" vertical="top"/>
      <protection locked="0"/>
    </xf>
    <xf numFmtId="0" fontId="0" fillId="20" borderId="44" xfId="0" applyFill="1" applyBorder="1" applyAlignment="1" applyProtection="1">
      <alignment horizontal="left" vertical="top"/>
      <protection locked="0"/>
    </xf>
    <xf numFmtId="0" fontId="0" fillId="20" borderId="45" xfId="0" applyFill="1" applyBorder="1" applyAlignment="1" applyProtection="1">
      <alignment horizontal="left" vertical="top"/>
      <protection locked="0"/>
    </xf>
    <xf numFmtId="0" fontId="36" fillId="20" borderId="35" xfId="0" applyFont="1" applyFill="1" applyBorder="1" applyAlignment="1">
      <alignment horizontal="center" vertical="center"/>
    </xf>
    <xf numFmtId="0" fontId="36" fillId="20" borderId="36" xfId="0" applyFont="1" applyFill="1" applyBorder="1" applyAlignment="1">
      <alignment horizontal="center" vertical="center"/>
    </xf>
    <xf numFmtId="0" fontId="36" fillId="20" borderId="37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34" fillId="20" borderId="0" xfId="0" applyFont="1" applyFill="1" applyAlignment="1">
      <alignment horizontal="left" vertical="center" wrapText="1"/>
    </xf>
    <xf numFmtId="0" fontId="34" fillId="20" borderId="8" xfId="0" applyFont="1" applyFill="1" applyBorder="1" applyAlignment="1">
      <alignment horizontal="left" vertical="center" wrapText="1"/>
    </xf>
    <xf numFmtId="49" fontId="70" fillId="20" borderId="35" xfId="0" applyNumberFormat="1" applyFont="1" applyFill="1" applyBorder="1" applyAlignment="1">
      <alignment horizontal="left" vertical="center"/>
    </xf>
    <xf numFmtId="0" fontId="70" fillId="20" borderId="36" xfId="0" applyFont="1" applyFill="1" applyBorder="1" applyAlignment="1">
      <alignment horizontal="left" vertical="center"/>
    </xf>
    <xf numFmtId="0" fontId="70" fillId="20" borderId="37" xfId="0" applyFont="1" applyFill="1" applyBorder="1" applyAlignment="1">
      <alignment horizontal="left" vertical="center"/>
    </xf>
    <xf numFmtId="0" fontId="27" fillId="20" borderId="0" xfId="0" applyFont="1" applyFill="1" applyAlignment="1">
      <alignment horizontal="left" vertical="center"/>
    </xf>
    <xf numFmtId="0" fontId="70" fillId="20" borderId="53" xfId="0" applyFont="1" applyFill="1" applyBorder="1" applyAlignment="1">
      <alignment horizontal="left" vertical="center" indent="1"/>
    </xf>
    <xf numFmtId="0" fontId="88" fillId="20" borderId="53" xfId="0" applyFont="1" applyFill="1" applyBorder="1" applyAlignment="1">
      <alignment horizontal="left" vertical="center"/>
    </xf>
    <xf numFmtId="0" fontId="53" fillId="20" borderId="89" xfId="0" applyFont="1" applyFill="1" applyBorder="1" applyAlignment="1" applyProtection="1">
      <alignment horizontal="center" vertical="center"/>
      <protection locked="0"/>
    </xf>
    <xf numFmtId="0" fontId="53" fillId="20" borderId="90" xfId="0" applyFont="1" applyFill="1" applyBorder="1" applyAlignment="1" applyProtection="1">
      <alignment horizontal="center" vertical="center"/>
      <protection locked="0"/>
    </xf>
    <xf numFmtId="0" fontId="53" fillId="20" borderId="46" xfId="0" applyFont="1" applyFill="1" applyBorder="1" applyAlignment="1" applyProtection="1">
      <alignment horizontal="center" vertical="center"/>
      <protection locked="0"/>
    </xf>
    <xf numFmtId="0" fontId="53" fillId="20" borderId="47" xfId="0" applyFont="1" applyFill="1" applyBorder="1" applyAlignment="1" applyProtection="1">
      <alignment horizontal="center" vertical="center"/>
      <protection locked="0"/>
    </xf>
    <xf numFmtId="0" fontId="53" fillId="20" borderId="21" xfId="0" applyFont="1" applyFill="1" applyBorder="1" applyAlignment="1" applyProtection="1">
      <alignment horizontal="left"/>
      <protection locked="0"/>
    </xf>
    <xf numFmtId="0" fontId="74" fillId="20" borderId="21" xfId="0" applyFont="1" applyFill="1" applyBorder="1" applyAlignment="1">
      <alignment horizontal="left"/>
    </xf>
    <xf numFmtId="172" fontId="74" fillId="20" borderId="21" xfId="0" applyNumberFormat="1" applyFont="1" applyFill="1" applyBorder="1" applyAlignment="1">
      <alignment horizontal="center"/>
    </xf>
    <xf numFmtId="0" fontId="89" fillId="20" borderId="21" xfId="0" applyFont="1" applyFill="1" applyBorder="1" applyAlignment="1">
      <alignment horizontal="left"/>
    </xf>
    <xf numFmtId="0" fontId="70" fillId="20" borderId="0" xfId="0" applyFont="1" applyFill="1" applyBorder="1" applyAlignment="1">
      <alignment horizontal="left" vertical="center" shrinkToFit="1"/>
    </xf>
    <xf numFmtId="0" fontId="70" fillId="20" borderId="30" xfId="0" applyFont="1" applyFill="1" applyBorder="1" applyAlignment="1">
      <alignment horizontal="left" vertical="center" shrinkToFit="1"/>
    </xf>
    <xf numFmtId="0" fontId="88" fillId="20" borderId="21" xfId="0" applyFont="1" applyFill="1" applyBorder="1" applyAlignment="1">
      <alignment horizontal="left"/>
    </xf>
    <xf numFmtId="170" fontId="70" fillId="20" borderId="0" xfId="0" applyNumberFormat="1" applyFont="1" applyFill="1" applyBorder="1" applyAlignment="1">
      <alignment horizontal="center"/>
    </xf>
    <xf numFmtId="170" fontId="70" fillId="20" borderId="30" xfId="0" applyNumberFormat="1" applyFont="1" applyFill="1" applyBorder="1" applyAlignment="1">
      <alignment horizontal="center"/>
    </xf>
    <xf numFmtId="0" fontId="52" fillId="20" borderId="21" xfId="0" applyFont="1" applyFill="1" applyBorder="1" applyAlignment="1" applyProtection="1">
      <alignment horizontal="left"/>
      <protection locked="0"/>
    </xf>
    <xf numFmtId="0" fontId="50" fillId="20" borderId="21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105" fillId="0" borderId="35" xfId="48" applyFont="1" applyFill="1" applyBorder="1" applyAlignment="1">
      <alignment horizontal="center"/>
    </xf>
    <xf numFmtId="0" fontId="105" fillId="0" borderId="36" xfId="48" applyFont="1" applyFill="1" applyBorder="1" applyAlignment="1">
      <alignment horizontal="center"/>
    </xf>
    <xf numFmtId="0" fontId="105" fillId="0" borderId="85" xfId="48" applyFont="1" applyFill="1" applyBorder="1" applyAlignment="1">
      <alignment horizontal="center"/>
    </xf>
    <xf numFmtId="0" fontId="105" fillId="0" borderId="6" xfId="48" applyFont="1" applyFill="1" applyBorder="1" applyAlignment="1">
      <alignment horizontal="center"/>
    </xf>
    <xf numFmtId="0" fontId="105" fillId="0" borderId="47" xfId="48" applyFont="1" applyFill="1" applyBorder="1" applyAlignment="1">
      <alignment horizontal="center"/>
    </xf>
    <xf numFmtId="0" fontId="26" fillId="0" borderId="12" xfId="48" applyFont="1" applyBorder="1" applyAlignment="1">
      <alignment horizontal="center"/>
    </xf>
    <xf numFmtId="0" fontId="26" fillId="0" borderId="13" xfId="48" applyFont="1" applyBorder="1" applyAlignment="1">
      <alignment horizontal="center"/>
    </xf>
    <xf numFmtId="0" fontId="26" fillId="0" borderId="14" xfId="48" applyFont="1" applyBorder="1" applyAlignment="1">
      <alignment horizontal="center"/>
    </xf>
    <xf numFmtId="0" fontId="105" fillId="0" borderId="24" xfId="48" applyFont="1" applyFill="1" applyBorder="1" applyAlignment="1">
      <alignment horizontal="center"/>
    </xf>
    <xf numFmtId="0" fontId="105" fillId="0" borderId="21" xfId="48" applyFont="1" applyFill="1" applyBorder="1" applyAlignment="1">
      <alignment horizontal="center"/>
    </xf>
    <xf numFmtId="0" fontId="105" fillId="0" borderId="87" xfId="48" applyFont="1" applyFill="1" applyBorder="1" applyAlignment="1">
      <alignment horizontal="center"/>
    </xf>
  </cellXfs>
  <cellStyles count="8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ategory" xfId="27"/>
    <cellStyle name="Check Cell" xfId="28" builtinId="23" customBuiltin="1"/>
    <cellStyle name="Currency $" xfId="29"/>
    <cellStyle name="Dezimal [0]_Mondeo" xfId="30"/>
    <cellStyle name="Dezimal_Mondeo" xfId="31"/>
    <cellStyle name="Explanatory Text" xfId="32" builtinId="53" customBuiltin="1"/>
    <cellStyle name="Good" xfId="33" builtinId="26" customBuiltin="1"/>
    <cellStyle name="Grey" xfId="34"/>
    <cellStyle name="HEADER" xfId="35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" xfId="40" builtinId="8"/>
    <cellStyle name="Input" xfId="41" builtinId="20" customBuiltin="1"/>
    <cellStyle name="Input [yellow]" xfId="42"/>
    <cellStyle name="Linked Cell" xfId="43" builtinId="24" customBuiltin="1"/>
    <cellStyle name="Model" xfId="44"/>
    <cellStyle name="Neutral" xfId="45" builtinId="28" customBuiltin="1"/>
    <cellStyle name="Normal" xfId="0" builtinId="0"/>
    <cellStyle name="Normal - Style1" xfId="46"/>
    <cellStyle name="Normal 2" xfId="47"/>
    <cellStyle name="Normal 3" xfId="48"/>
    <cellStyle name="Normal 4" xfId="49"/>
    <cellStyle name="Normalny_Arkusz1" xfId="50"/>
    <cellStyle name="Note" xfId="51" builtinId="10" customBuiltin="1"/>
    <cellStyle name="Output" xfId="52" builtinId="21" customBuiltin="1"/>
    <cellStyle name="Percent [2]" xfId="53"/>
    <cellStyle name="smaller" xfId="54"/>
    <cellStyle name="Standard 10" xfId="55"/>
    <cellStyle name="Standard 12" xfId="56"/>
    <cellStyle name="Standard 13" xfId="57"/>
    <cellStyle name="Standard 14" xfId="58"/>
    <cellStyle name="Standard 15" xfId="59"/>
    <cellStyle name="Standard 16" xfId="60"/>
    <cellStyle name="Standard 17" xfId="61"/>
    <cellStyle name="Standard 18" xfId="62"/>
    <cellStyle name="Standard 2" xfId="63"/>
    <cellStyle name="Standard 20" xfId="64"/>
    <cellStyle name="Standard 21" xfId="65"/>
    <cellStyle name="Standard 22" xfId="66"/>
    <cellStyle name="Standard 3" xfId="67"/>
    <cellStyle name="Standard 4" xfId="68"/>
    <cellStyle name="Standard 5" xfId="69"/>
    <cellStyle name="Standard 7" xfId="70"/>
    <cellStyle name="Standard 8" xfId="71"/>
    <cellStyle name="Standard 9" xfId="72"/>
    <cellStyle name="Standard_DE_LATE_" xfId="73"/>
    <cellStyle name="subhead" xfId="74"/>
    <cellStyle name="Title" xfId="75" builtinId="15" customBuiltin="1"/>
    <cellStyle name="Total" xfId="76" builtinId="25" customBuiltin="1"/>
    <cellStyle name="Währung [0]_Mondeo" xfId="77"/>
    <cellStyle name="Währung_Mondeo" xfId="78"/>
    <cellStyle name="Warning Text" xfId="79" builtinId="11" customBuiltin="1"/>
  </cellStyles>
  <dxfs count="5"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D$5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47625</xdr:rowOff>
    </xdr:from>
    <xdr:to>
      <xdr:col>4</xdr:col>
      <xdr:colOff>1181100</xdr:colOff>
      <xdr:row>1</xdr:row>
      <xdr:rowOff>104775</xdr:rowOff>
    </xdr:to>
    <xdr:pic>
      <xdr:nvPicPr>
        <xdr:cNvPr id="451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47625"/>
          <a:ext cx="800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3</xdr:row>
          <xdr:rowOff>47625</xdr:rowOff>
        </xdr:from>
        <xdr:to>
          <xdr:col>39</xdr:col>
          <xdr:colOff>0</xdr:colOff>
          <xdr:row>43</xdr:row>
          <xdr:rowOff>19050</xdr:rowOff>
        </xdr:to>
        <xdr:sp macro="" textlink="">
          <xdr:nvSpPr>
            <xdr:cNvPr id="17418" name="Object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65</xdr:row>
          <xdr:rowOff>38100</xdr:rowOff>
        </xdr:from>
        <xdr:to>
          <xdr:col>29</xdr:col>
          <xdr:colOff>581025</xdr:colOff>
          <xdr:row>127</xdr:row>
          <xdr:rowOff>142875</xdr:rowOff>
        </xdr:to>
        <xdr:sp macro="" textlink="">
          <xdr:nvSpPr>
            <xdr:cNvPr id="15412" name="Object 52" hidden="1">
              <a:extLst>
                <a:ext uri="{63B3BB69-23CF-44E3-9099-C40C66FF867C}">
                  <a14:compatExt spid="_x0000_s15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3352801</xdr:colOff>
      <xdr:row>24</xdr:row>
      <xdr:rowOff>19050</xdr:rowOff>
    </xdr:from>
    <xdr:to>
      <xdr:col>1</xdr:col>
      <xdr:colOff>3525601</xdr:colOff>
      <xdr:row>24</xdr:row>
      <xdr:rowOff>190500</xdr:rowOff>
    </xdr:to>
    <xdr:sp macro="" textlink="">
      <xdr:nvSpPr>
        <xdr:cNvPr id="2" name="TextBox 1"/>
        <xdr:cNvSpPr txBox="1"/>
      </xdr:nvSpPr>
      <xdr:spPr>
        <a:xfrm>
          <a:off x="3657601" y="5210175"/>
          <a:ext cx="172800" cy="17145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de-DE" sz="900">
              <a:solidFill>
                <a:srgbClr val="FFFF00"/>
              </a:solidFill>
              <a:latin typeface="Arial" pitchFamily="34" charset="0"/>
              <a:cs typeface="Arial" pitchFamily="34" charset="0"/>
            </a:rPr>
            <a:t>►</a:t>
          </a:r>
        </a:p>
      </xdr:txBody>
    </xdr:sp>
    <xdr:clientData/>
  </xdr:twoCellAnchor>
  <xdr:twoCellAnchor>
    <xdr:from>
      <xdr:col>1</xdr:col>
      <xdr:colOff>3638549</xdr:colOff>
      <xdr:row>24</xdr:row>
      <xdr:rowOff>19050</xdr:rowOff>
    </xdr:from>
    <xdr:to>
      <xdr:col>1</xdr:col>
      <xdr:colOff>3811349</xdr:colOff>
      <xdr:row>24</xdr:row>
      <xdr:rowOff>190500</xdr:rowOff>
    </xdr:to>
    <xdr:sp macro="" textlink="">
      <xdr:nvSpPr>
        <xdr:cNvPr id="3" name="TextBox 2"/>
        <xdr:cNvSpPr txBox="1"/>
      </xdr:nvSpPr>
      <xdr:spPr>
        <a:xfrm>
          <a:off x="3943349" y="5210175"/>
          <a:ext cx="172800" cy="17145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de-DE" sz="900">
              <a:solidFill>
                <a:srgbClr val="FFFF00"/>
              </a:solidFill>
              <a:latin typeface="Arial" pitchFamily="34" charset="0"/>
              <a:cs typeface="Arial" pitchFamily="34" charset="0"/>
            </a:rPr>
            <a:t>◄</a:t>
          </a:r>
        </a:p>
      </xdr:txBody>
    </xdr:sp>
    <xdr:clientData/>
  </xdr:twoCellAnchor>
  <xdr:twoCellAnchor>
    <xdr:from>
      <xdr:col>1</xdr:col>
      <xdr:colOff>3362325</xdr:colOff>
      <xdr:row>29</xdr:row>
      <xdr:rowOff>74083</xdr:rowOff>
    </xdr:from>
    <xdr:to>
      <xdr:col>1</xdr:col>
      <xdr:colOff>3608917</xdr:colOff>
      <xdr:row>30</xdr:row>
      <xdr:rowOff>180975</xdr:rowOff>
    </xdr:to>
    <xdr:sp macro="" textlink="">
      <xdr:nvSpPr>
        <xdr:cNvPr id="4" name="TextBox 3"/>
        <xdr:cNvSpPr txBox="1"/>
      </xdr:nvSpPr>
      <xdr:spPr>
        <a:xfrm>
          <a:off x="3690408" y="7048500"/>
          <a:ext cx="246592" cy="26564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de-DE" sz="1400" b="1">
              <a:solidFill>
                <a:srgbClr val="FF0000"/>
              </a:solidFill>
              <a:latin typeface="Symbol" pitchFamily="18" charset="2"/>
              <a:cs typeface="Arial" pitchFamily="34" charset="0"/>
            </a:rPr>
            <a:t>Ñ</a:t>
          </a:r>
        </a:p>
      </xdr:txBody>
    </xdr:sp>
    <xdr:clientData/>
  </xdr:twoCellAnchor>
  <xdr:twoCellAnchor>
    <xdr:from>
      <xdr:col>1</xdr:col>
      <xdr:colOff>3352801</xdr:colOff>
      <xdr:row>44</xdr:row>
      <xdr:rowOff>19050</xdr:rowOff>
    </xdr:from>
    <xdr:to>
      <xdr:col>1</xdr:col>
      <xdr:colOff>3525601</xdr:colOff>
      <xdr:row>44</xdr:row>
      <xdr:rowOff>190500</xdr:rowOff>
    </xdr:to>
    <xdr:sp macro="" textlink="">
      <xdr:nvSpPr>
        <xdr:cNvPr id="5" name="TextBox 4"/>
        <xdr:cNvSpPr txBox="1"/>
      </xdr:nvSpPr>
      <xdr:spPr>
        <a:xfrm>
          <a:off x="3657601" y="5229225"/>
          <a:ext cx="172800" cy="17145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de-DE" sz="900">
              <a:solidFill>
                <a:srgbClr val="FFFF00"/>
              </a:solidFill>
              <a:latin typeface="Arial" pitchFamily="34" charset="0"/>
              <a:cs typeface="Arial" pitchFamily="34" charset="0"/>
            </a:rPr>
            <a:t>►</a:t>
          </a:r>
        </a:p>
      </xdr:txBody>
    </xdr:sp>
    <xdr:clientData/>
  </xdr:twoCellAnchor>
  <xdr:twoCellAnchor>
    <xdr:from>
      <xdr:col>1</xdr:col>
      <xdr:colOff>3638549</xdr:colOff>
      <xdr:row>44</xdr:row>
      <xdr:rowOff>19050</xdr:rowOff>
    </xdr:from>
    <xdr:to>
      <xdr:col>1</xdr:col>
      <xdr:colOff>3811349</xdr:colOff>
      <xdr:row>44</xdr:row>
      <xdr:rowOff>190500</xdr:rowOff>
    </xdr:to>
    <xdr:sp macro="" textlink="">
      <xdr:nvSpPr>
        <xdr:cNvPr id="6" name="TextBox 5"/>
        <xdr:cNvSpPr txBox="1"/>
      </xdr:nvSpPr>
      <xdr:spPr>
        <a:xfrm>
          <a:off x="3943349" y="5229225"/>
          <a:ext cx="172800" cy="17145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de-DE" sz="900">
              <a:solidFill>
                <a:srgbClr val="FFFF00"/>
              </a:solidFill>
              <a:latin typeface="Arial" pitchFamily="34" charset="0"/>
              <a:cs typeface="Arial" pitchFamily="34" charset="0"/>
            </a:rPr>
            <a:t>◄</a:t>
          </a:r>
        </a:p>
      </xdr:txBody>
    </xdr:sp>
    <xdr:clientData/>
  </xdr:twoCellAnchor>
  <xdr:twoCellAnchor>
    <xdr:from>
      <xdr:col>5</xdr:col>
      <xdr:colOff>3121985</xdr:colOff>
      <xdr:row>24</xdr:row>
      <xdr:rowOff>0</xdr:rowOff>
    </xdr:from>
    <xdr:to>
      <xdr:col>5</xdr:col>
      <xdr:colOff>3294785</xdr:colOff>
      <xdr:row>24</xdr:row>
      <xdr:rowOff>171450</xdr:rowOff>
    </xdr:to>
    <xdr:sp macro="" textlink="">
      <xdr:nvSpPr>
        <xdr:cNvPr id="7" name="TextBox 6"/>
        <xdr:cNvSpPr txBox="1"/>
      </xdr:nvSpPr>
      <xdr:spPr>
        <a:xfrm>
          <a:off x="8244318" y="4910667"/>
          <a:ext cx="172800" cy="17145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de-DE" sz="900">
              <a:solidFill>
                <a:srgbClr val="FFFF00"/>
              </a:solidFill>
              <a:latin typeface="Arial" pitchFamily="34" charset="0"/>
              <a:cs typeface="Arial" pitchFamily="34" charset="0"/>
            </a:rPr>
            <a:t>►</a:t>
          </a:r>
        </a:p>
      </xdr:txBody>
    </xdr:sp>
    <xdr:clientData/>
  </xdr:twoCellAnchor>
  <xdr:twoCellAnchor>
    <xdr:from>
      <xdr:col>5</xdr:col>
      <xdr:colOff>3407733</xdr:colOff>
      <xdr:row>24</xdr:row>
      <xdr:rowOff>0</xdr:rowOff>
    </xdr:from>
    <xdr:to>
      <xdr:col>5</xdr:col>
      <xdr:colOff>3580533</xdr:colOff>
      <xdr:row>24</xdr:row>
      <xdr:rowOff>171450</xdr:rowOff>
    </xdr:to>
    <xdr:sp macro="" textlink="">
      <xdr:nvSpPr>
        <xdr:cNvPr id="8" name="TextBox 7"/>
        <xdr:cNvSpPr txBox="1"/>
      </xdr:nvSpPr>
      <xdr:spPr>
        <a:xfrm>
          <a:off x="8530066" y="4910667"/>
          <a:ext cx="172800" cy="17145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de-DE" sz="900">
              <a:solidFill>
                <a:srgbClr val="FFFF00"/>
              </a:solidFill>
              <a:latin typeface="Arial" pitchFamily="34" charset="0"/>
              <a:cs typeface="Arial" pitchFamily="34" charset="0"/>
            </a:rPr>
            <a:t>◄</a:t>
          </a:r>
        </a:p>
      </xdr:txBody>
    </xdr:sp>
    <xdr:clientData/>
  </xdr:twoCellAnchor>
  <xdr:twoCellAnchor>
    <xdr:from>
      <xdr:col>5</xdr:col>
      <xdr:colOff>3196066</xdr:colOff>
      <xdr:row>44</xdr:row>
      <xdr:rowOff>0</xdr:rowOff>
    </xdr:from>
    <xdr:to>
      <xdr:col>5</xdr:col>
      <xdr:colOff>3368866</xdr:colOff>
      <xdr:row>44</xdr:row>
      <xdr:rowOff>171450</xdr:rowOff>
    </xdr:to>
    <xdr:sp macro="" textlink="">
      <xdr:nvSpPr>
        <xdr:cNvPr id="11" name="TextBox 10"/>
        <xdr:cNvSpPr txBox="1"/>
      </xdr:nvSpPr>
      <xdr:spPr>
        <a:xfrm>
          <a:off x="8318399" y="9874250"/>
          <a:ext cx="172800" cy="17145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de-DE" sz="900">
              <a:solidFill>
                <a:srgbClr val="FFFF00"/>
              </a:solidFill>
              <a:latin typeface="Arial" pitchFamily="34" charset="0"/>
              <a:cs typeface="Arial" pitchFamily="34" charset="0"/>
            </a:rPr>
            <a:t>►</a:t>
          </a:r>
        </a:p>
      </xdr:txBody>
    </xdr:sp>
    <xdr:clientData/>
  </xdr:twoCellAnchor>
  <xdr:twoCellAnchor>
    <xdr:from>
      <xdr:col>5</xdr:col>
      <xdr:colOff>3481814</xdr:colOff>
      <xdr:row>44</xdr:row>
      <xdr:rowOff>0</xdr:rowOff>
    </xdr:from>
    <xdr:to>
      <xdr:col>5</xdr:col>
      <xdr:colOff>3654614</xdr:colOff>
      <xdr:row>44</xdr:row>
      <xdr:rowOff>171450</xdr:rowOff>
    </xdr:to>
    <xdr:sp macro="" textlink="">
      <xdr:nvSpPr>
        <xdr:cNvPr id="12" name="TextBox 11"/>
        <xdr:cNvSpPr txBox="1"/>
      </xdr:nvSpPr>
      <xdr:spPr>
        <a:xfrm>
          <a:off x="8604147" y="9874250"/>
          <a:ext cx="172800" cy="17145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de-DE" sz="900">
              <a:solidFill>
                <a:srgbClr val="FFFF00"/>
              </a:solidFill>
              <a:latin typeface="Arial" pitchFamily="34" charset="0"/>
              <a:cs typeface="Arial" pitchFamily="34" charset="0"/>
            </a:rPr>
            <a:t>◄</a:t>
          </a:r>
        </a:p>
      </xdr:txBody>
    </xdr:sp>
    <xdr:clientData/>
  </xdr:twoCellAnchor>
  <xdr:twoCellAnchor>
    <xdr:from>
      <xdr:col>5</xdr:col>
      <xdr:colOff>3989917</xdr:colOff>
      <xdr:row>29</xdr:row>
      <xdr:rowOff>52916</xdr:rowOff>
    </xdr:from>
    <xdr:to>
      <xdr:col>5</xdr:col>
      <xdr:colOff>4236509</xdr:colOff>
      <xdr:row>30</xdr:row>
      <xdr:rowOff>159808</xdr:rowOff>
    </xdr:to>
    <xdr:sp macro="" textlink="">
      <xdr:nvSpPr>
        <xdr:cNvPr id="13" name="TextBox 12"/>
        <xdr:cNvSpPr txBox="1"/>
      </xdr:nvSpPr>
      <xdr:spPr>
        <a:xfrm>
          <a:off x="9112250" y="7027333"/>
          <a:ext cx="246592" cy="26564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de-DE" sz="1400" b="1">
              <a:solidFill>
                <a:srgbClr val="FF0000"/>
              </a:solidFill>
              <a:latin typeface="Symbol" pitchFamily="18" charset="2"/>
              <a:cs typeface="Arial" pitchFamily="34" charset="0"/>
            </a:rPr>
            <a:t>Ñ</a:t>
          </a:r>
        </a:p>
      </xdr:txBody>
    </xdr:sp>
    <xdr:clientData/>
  </xdr:twoCellAnchor>
  <xdr:twoCellAnchor>
    <xdr:from>
      <xdr:col>1</xdr:col>
      <xdr:colOff>3915833</xdr:colOff>
      <xdr:row>50</xdr:row>
      <xdr:rowOff>116416</xdr:rowOff>
    </xdr:from>
    <xdr:to>
      <xdr:col>5</xdr:col>
      <xdr:colOff>148167</xdr:colOff>
      <xdr:row>54</xdr:row>
      <xdr:rowOff>0</xdr:rowOff>
    </xdr:to>
    <xdr:sp macro="" textlink="">
      <xdr:nvSpPr>
        <xdr:cNvPr id="14" name="Rectangle 13">
          <a:hlinkClick xmlns:r="http://schemas.openxmlformats.org/officeDocument/2006/relationships" r:id="rId1"/>
        </xdr:cNvPr>
        <xdr:cNvSpPr/>
      </xdr:nvSpPr>
      <xdr:spPr>
        <a:xfrm>
          <a:off x="4243916" y="12488333"/>
          <a:ext cx="1026584" cy="518584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400">
              <a:solidFill>
                <a:sysClr val="windowText" lastClr="000000"/>
              </a:solidFill>
            </a:rPr>
            <a:t>START =&gt; </a:t>
          </a:r>
          <a:r>
            <a:rPr lang="de-DE" sz="1400" b="1">
              <a:solidFill>
                <a:sysClr val="windowText" lastClr="000000"/>
              </a:solidFill>
            </a:rPr>
            <a:t>INTRO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876300</xdr:colOff>
      <xdr:row>1</xdr:row>
      <xdr:rowOff>66675</xdr:rowOff>
    </xdr:from>
    <xdr:to>
      <xdr:col>11</xdr:col>
      <xdr:colOff>876300</xdr:colOff>
      <xdr:row>1</xdr:row>
      <xdr:rowOff>161925</xdr:rowOff>
    </xdr:to>
    <xdr:pic>
      <xdr:nvPicPr>
        <xdr:cNvPr id="131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1800" y="2286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152400</xdr:rowOff>
        </xdr:from>
        <xdr:to>
          <xdr:col>1</xdr:col>
          <xdr:colOff>1362075</xdr:colOff>
          <xdr:row>2</xdr:row>
          <xdr:rowOff>95250</xdr:rowOff>
        </xdr:to>
        <xdr:sp macro="" textlink="">
          <xdr:nvSpPr>
            <xdr:cNvPr id="12291" name="Option 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99CCFF" mc:Ignorable="a14" a14:legacySpreadsheetColorIndex="44"/>
                </a:gs>
                <a:gs pos="100000">
                  <a:srgbClr val="FF0000" mc:Ignorable="a14" a14:legacySpreadsheetColorIndex="10"/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</xdr:row>
          <xdr:rowOff>28575</xdr:rowOff>
        </xdr:from>
        <xdr:to>
          <xdr:col>2</xdr:col>
          <xdr:colOff>1266825</xdr:colOff>
          <xdr:row>2</xdr:row>
          <xdr:rowOff>85725</xdr:rowOff>
        </xdr:to>
        <xdr:sp macro="" textlink="">
          <xdr:nvSpPr>
            <xdr:cNvPr id="12292" name="Option 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FF6600" mc:Ignorable="a14" a14:legacySpreadsheetColorIndex="53"/>
                </a:gs>
                <a:gs pos="100000">
                  <a:srgbClr val="FFFF00" mc:Ignorable="a14" a14:legacySpreadsheetColorIndex="13"/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German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171450</xdr:colOff>
      <xdr:row>0</xdr:row>
      <xdr:rowOff>19050</xdr:rowOff>
    </xdr:from>
    <xdr:to>
      <xdr:col>38</xdr:col>
      <xdr:colOff>19050</xdr:colOff>
      <xdr:row>2</xdr:row>
      <xdr:rowOff>38100</xdr:rowOff>
    </xdr:to>
    <xdr:pic>
      <xdr:nvPicPr>
        <xdr:cNvPr id="122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19050"/>
          <a:ext cx="752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600075</xdr:colOff>
      <xdr:row>3</xdr:row>
      <xdr:rowOff>57150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61925"/>
          <a:ext cx="9144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190500</xdr:colOff>
      <xdr:row>35</xdr:row>
      <xdr:rowOff>38100</xdr:rowOff>
    </xdr:from>
    <xdr:to>
      <xdr:col>20</xdr:col>
      <xdr:colOff>323850</xdr:colOff>
      <xdr:row>38</xdr:row>
      <xdr:rowOff>104775</xdr:rowOff>
    </xdr:to>
    <xdr:sp macro="" textlink="">
      <xdr:nvSpPr>
        <xdr:cNvPr id="3" name="TextBox 2"/>
        <xdr:cNvSpPr txBox="1"/>
      </xdr:nvSpPr>
      <xdr:spPr>
        <a:xfrm>
          <a:off x="6619875" y="5257800"/>
          <a:ext cx="25717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1100"/>
            <a:t>All Inspection Points identified on  Drawing</a:t>
          </a:r>
        </a:p>
        <a:p>
          <a:pPr algn="ctr"/>
          <a:r>
            <a:rPr lang="en-GB" sz="1100"/>
            <a:t>Alle Prüfmerkmale auf der Zeichnung</a:t>
          </a:r>
        </a:p>
      </xdr:txBody>
    </xdr:sp>
    <xdr:clientData/>
  </xdr:twoCellAnchor>
  <xdr:twoCellAnchor>
    <xdr:from>
      <xdr:col>16</xdr:col>
      <xdr:colOff>200025</xdr:colOff>
      <xdr:row>12</xdr:row>
      <xdr:rowOff>0</xdr:rowOff>
    </xdr:from>
    <xdr:to>
      <xdr:col>20</xdr:col>
      <xdr:colOff>333375</xdr:colOff>
      <xdr:row>15</xdr:row>
      <xdr:rowOff>66675</xdr:rowOff>
    </xdr:to>
    <xdr:sp macro="" textlink="">
      <xdr:nvSpPr>
        <xdr:cNvPr id="4" name="TextBox 3"/>
        <xdr:cNvSpPr txBox="1"/>
      </xdr:nvSpPr>
      <xdr:spPr>
        <a:xfrm>
          <a:off x="6629400" y="1895475"/>
          <a:ext cx="25717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1100"/>
            <a:t>Sketches,</a:t>
          </a:r>
          <a:r>
            <a:rPr lang="en-GB" sz="1100" baseline="0"/>
            <a:t> pictures, . . .</a:t>
          </a:r>
          <a:endParaRPr lang="en-GB" sz="1100"/>
        </a:p>
        <a:p>
          <a:pPr algn="ctr"/>
          <a:r>
            <a:rPr lang="en-GB" sz="1100"/>
            <a:t>Skizzen,</a:t>
          </a:r>
          <a:r>
            <a:rPr lang="en-GB" sz="1100" baseline="0"/>
            <a:t> Fotos, . . .</a:t>
          </a:r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600075</xdr:colOff>
      <xdr:row>3</xdr:row>
      <xdr:rowOff>57150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61925"/>
          <a:ext cx="9144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190500</xdr:colOff>
      <xdr:row>35</xdr:row>
      <xdr:rowOff>38100</xdr:rowOff>
    </xdr:from>
    <xdr:to>
      <xdr:col>20</xdr:col>
      <xdr:colOff>323850</xdr:colOff>
      <xdr:row>38</xdr:row>
      <xdr:rowOff>104775</xdr:rowOff>
    </xdr:to>
    <xdr:sp macro="" textlink="">
      <xdr:nvSpPr>
        <xdr:cNvPr id="3" name="TextBox 2"/>
        <xdr:cNvSpPr txBox="1"/>
      </xdr:nvSpPr>
      <xdr:spPr>
        <a:xfrm>
          <a:off x="6619875" y="5257800"/>
          <a:ext cx="25717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1100"/>
            <a:t>All Inspection Points identified on  Drawing</a:t>
          </a:r>
        </a:p>
        <a:p>
          <a:pPr algn="ctr"/>
          <a:endParaRPr lang="en-GB" sz="1100"/>
        </a:p>
      </xdr:txBody>
    </xdr:sp>
    <xdr:clientData/>
  </xdr:twoCellAnchor>
  <xdr:twoCellAnchor>
    <xdr:from>
      <xdr:col>16</xdr:col>
      <xdr:colOff>200025</xdr:colOff>
      <xdr:row>12</xdr:row>
      <xdr:rowOff>0</xdr:rowOff>
    </xdr:from>
    <xdr:to>
      <xdr:col>20</xdr:col>
      <xdr:colOff>333375</xdr:colOff>
      <xdr:row>15</xdr:row>
      <xdr:rowOff>66675</xdr:rowOff>
    </xdr:to>
    <xdr:sp macro="" textlink="">
      <xdr:nvSpPr>
        <xdr:cNvPr id="4" name="TextBox 3"/>
        <xdr:cNvSpPr txBox="1"/>
      </xdr:nvSpPr>
      <xdr:spPr>
        <a:xfrm>
          <a:off x="6629400" y="1895475"/>
          <a:ext cx="25717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1100"/>
            <a:t>Sketches,</a:t>
          </a:r>
          <a:r>
            <a:rPr lang="en-GB" sz="1100" baseline="0"/>
            <a:t> pictures, . . .</a:t>
          </a:r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600075</xdr:colOff>
      <xdr:row>3</xdr:row>
      <xdr:rowOff>57150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61925"/>
          <a:ext cx="9144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190500</xdr:colOff>
      <xdr:row>35</xdr:row>
      <xdr:rowOff>38100</xdr:rowOff>
    </xdr:from>
    <xdr:to>
      <xdr:col>20</xdr:col>
      <xdr:colOff>323850</xdr:colOff>
      <xdr:row>38</xdr:row>
      <xdr:rowOff>104775</xdr:rowOff>
    </xdr:to>
    <xdr:sp macro="" textlink="">
      <xdr:nvSpPr>
        <xdr:cNvPr id="3" name="TextBox 2"/>
        <xdr:cNvSpPr txBox="1"/>
      </xdr:nvSpPr>
      <xdr:spPr>
        <a:xfrm>
          <a:off x="6619875" y="5257800"/>
          <a:ext cx="25717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1100"/>
            <a:t>All Inspection Points identified on  Drawing</a:t>
          </a:r>
        </a:p>
        <a:p>
          <a:pPr algn="ctr"/>
          <a:r>
            <a:rPr lang="en-GB" sz="1100"/>
            <a:t>Alle Prüfmerkmale auf der Zeichnung</a:t>
          </a:r>
        </a:p>
      </xdr:txBody>
    </xdr:sp>
    <xdr:clientData/>
  </xdr:twoCellAnchor>
  <xdr:twoCellAnchor>
    <xdr:from>
      <xdr:col>16</xdr:col>
      <xdr:colOff>200025</xdr:colOff>
      <xdr:row>12</xdr:row>
      <xdr:rowOff>0</xdr:rowOff>
    </xdr:from>
    <xdr:to>
      <xdr:col>20</xdr:col>
      <xdr:colOff>333375</xdr:colOff>
      <xdr:row>15</xdr:row>
      <xdr:rowOff>66675</xdr:rowOff>
    </xdr:to>
    <xdr:sp macro="" textlink="">
      <xdr:nvSpPr>
        <xdr:cNvPr id="4" name="TextBox 3"/>
        <xdr:cNvSpPr txBox="1"/>
      </xdr:nvSpPr>
      <xdr:spPr>
        <a:xfrm>
          <a:off x="6629400" y="1895475"/>
          <a:ext cx="25717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1100"/>
            <a:t>Sketches,</a:t>
          </a:r>
          <a:r>
            <a:rPr lang="en-GB" sz="1100" baseline="0"/>
            <a:t> pictures, . . .</a:t>
          </a:r>
          <a:endParaRPr lang="en-GB" sz="1100"/>
        </a:p>
        <a:p>
          <a:pPr algn="ctr"/>
          <a:r>
            <a:rPr lang="en-GB" sz="1100"/>
            <a:t>Skizzen,</a:t>
          </a:r>
          <a:r>
            <a:rPr lang="en-GB" sz="1100" baseline="0"/>
            <a:t> Fotos, . . .</a:t>
          </a:r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47779" name="Rectangle 103"/>
        <xdr:cNvSpPr>
          <a:spLocks noChangeArrowheads="1"/>
        </xdr:cNvSpPr>
      </xdr:nvSpPr>
      <xdr:spPr bwMode="auto">
        <a:xfrm>
          <a:off x="6038850" y="301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47780" name="Rectangle 104"/>
        <xdr:cNvSpPr>
          <a:spLocks noChangeArrowheads="1"/>
        </xdr:cNvSpPr>
      </xdr:nvSpPr>
      <xdr:spPr bwMode="auto">
        <a:xfrm>
          <a:off x="6038850" y="301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390525</xdr:colOff>
      <xdr:row>24</xdr:row>
      <xdr:rowOff>0</xdr:rowOff>
    </xdr:from>
    <xdr:to>
      <xdr:col>13</xdr:col>
      <xdr:colOff>247650</xdr:colOff>
      <xdr:row>24</xdr:row>
      <xdr:rowOff>0</xdr:rowOff>
    </xdr:to>
    <xdr:sp macro="" textlink="">
      <xdr:nvSpPr>
        <xdr:cNvPr id="47781" name="Rectangle 259"/>
        <xdr:cNvSpPr>
          <a:spLocks noChangeArrowheads="1"/>
        </xdr:cNvSpPr>
      </xdr:nvSpPr>
      <xdr:spPr bwMode="auto">
        <a:xfrm>
          <a:off x="5295900" y="301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47782" name="Rectangle 426"/>
        <xdr:cNvSpPr>
          <a:spLocks noChangeArrowheads="1"/>
        </xdr:cNvSpPr>
      </xdr:nvSpPr>
      <xdr:spPr bwMode="auto">
        <a:xfrm>
          <a:off x="6038850" y="301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47783" name="Rectangle 428"/>
        <xdr:cNvSpPr>
          <a:spLocks noChangeArrowheads="1"/>
        </xdr:cNvSpPr>
      </xdr:nvSpPr>
      <xdr:spPr bwMode="auto">
        <a:xfrm>
          <a:off x="6038850" y="301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47784" name="Rectangle 429"/>
        <xdr:cNvSpPr>
          <a:spLocks noChangeArrowheads="1"/>
        </xdr:cNvSpPr>
      </xdr:nvSpPr>
      <xdr:spPr bwMode="auto">
        <a:xfrm>
          <a:off x="6038850" y="301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390525</xdr:colOff>
      <xdr:row>24</xdr:row>
      <xdr:rowOff>0</xdr:rowOff>
    </xdr:from>
    <xdr:to>
      <xdr:col>13</xdr:col>
      <xdr:colOff>247650</xdr:colOff>
      <xdr:row>24</xdr:row>
      <xdr:rowOff>0</xdr:rowOff>
    </xdr:to>
    <xdr:sp macro="" textlink="">
      <xdr:nvSpPr>
        <xdr:cNvPr id="47785" name="Rectangle 431"/>
        <xdr:cNvSpPr>
          <a:spLocks noChangeArrowheads="1"/>
        </xdr:cNvSpPr>
      </xdr:nvSpPr>
      <xdr:spPr bwMode="auto">
        <a:xfrm>
          <a:off x="5295900" y="301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24</xdr:row>
      <xdr:rowOff>0</xdr:rowOff>
    </xdr:from>
    <xdr:to>
      <xdr:col>12</xdr:col>
      <xdr:colOff>219075</xdr:colOff>
      <xdr:row>24</xdr:row>
      <xdr:rowOff>0</xdr:rowOff>
    </xdr:to>
    <xdr:sp macro="" textlink="">
      <xdr:nvSpPr>
        <xdr:cNvPr id="47786" name="Rectangle 432"/>
        <xdr:cNvSpPr>
          <a:spLocks noChangeArrowheads="1"/>
        </xdr:cNvSpPr>
      </xdr:nvSpPr>
      <xdr:spPr bwMode="auto">
        <a:xfrm>
          <a:off x="4638675" y="3019425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24</xdr:row>
      <xdr:rowOff>0</xdr:rowOff>
    </xdr:from>
    <xdr:to>
      <xdr:col>12</xdr:col>
      <xdr:colOff>219075</xdr:colOff>
      <xdr:row>24</xdr:row>
      <xdr:rowOff>0</xdr:rowOff>
    </xdr:to>
    <xdr:sp macro="" textlink="">
      <xdr:nvSpPr>
        <xdr:cNvPr id="47787" name="Rectangle 433"/>
        <xdr:cNvSpPr>
          <a:spLocks noChangeArrowheads="1"/>
        </xdr:cNvSpPr>
      </xdr:nvSpPr>
      <xdr:spPr bwMode="auto">
        <a:xfrm>
          <a:off x="4638675" y="3019425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24</xdr:row>
      <xdr:rowOff>0</xdr:rowOff>
    </xdr:from>
    <xdr:to>
      <xdr:col>12</xdr:col>
      <xdr:colOff>219075</xdr:colOff>
      <xdr:row>24</xdr:row>
      <xdr:rowOff>0</xdr:rowOff>
    </xdr:to>
    <xdr:sp macro="" textlink="">
      <xdr:nvSpPr>
        <xdr:cNvPr id="47788" name="Rectangle 434"/>
        <xdr:cNvSpPr>
          <a:spLocks noChangeArrowheads="1"/>
        </xdr:cNvSpPr>
      </xdr:nvSpPr>
      <xdr:spPr bwMode="auto">
        <a:xfrm>
          <a:off x="4638675" y="3019425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24</xdr:row>
      <xdr:rowOff>0</xdr:rowOff>
    </xdr:from>
    <xdr:to>
      <xdr:col>12</xdr:col>
      <xdr:colOff>219075</xdr:colOff>
      <xdr:row>24</xdr:row>
      <xdr:rowOff>0</xdr:rowOff>
    </xdr:to>
    <xdr:sp macro="" textlink="">
      <xdr:nvSpPr>
        <xdr:cNvPr id="47789" name="Rectangle 435"/>
        <xdr:cNvSpPr>
          <a:spLocks noChangeArrowheads="1"/>
        </xdr:cNvSpPr>
      </xdr:nvSpPr>
      <xdr:spPr bwMode="auto">
        <a:xfrm>
          <a:off x="4638675" y="3019425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18" name="Text Box 436"/>
        <xdr:cNvSpPr txBox="1">
          <a:spLocks noChangeArrowheads="1"/>
        </xdr:cNvSpPr>
      </xdr:nvSpPr>
      <xdr:spPr bwMode="auto">
        <a:xfrm>
          <a:off x="5381625" y="301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strike="noStrike">
              <a:solidFill>
                <a:srgbClr val="000000"/>
              </a:solidFill>
              <a:latin typeface="Arial"/>
              <a:cs typeface="Arial"/>
            </a:rPr>
            <a:t>OPEL Einbau-Info´s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600" b="0" i="0" strike="noStrike">
              <a:solidFill>
                <a:srgbClr val="000000"/>
              </a:solidFill>
              <a:latin typeface="Arial"/>
              <a:cs typeface="Arial"/>
            </a:rPr>
            <a:t>UPC:_______________</a:t>
          </a:r>
        </a:p>
        <a:p>
          <a:pPr algn="l" rtl="0">
            <a:defRPr sz="1000"/>
          </a:pPr>
          <a:r>
            <a:rPr lang="de-DE" sz="600" b="0" i="0" strike="noStrike">
              <a:solidFill>
                <a:srgbClr val="000000"/>
              </a:solidFill>
              <a:latin typeface="Arial"/>
              <a:cs typeface="Arial"/>
            </a:rPr>
            <a:t>         DIM. Einbauproblem</a:t>
          </a:r>
        </a:p>
        <a:p>
          <a:pPr algn="l" rtl="0">
            <a:defRPr sz="1000"/>
          </a:pPr>
          <a:r>
            <a:rPr lang="de-DE" sz="600" b="0" i="0" strike="noStrike">
              <a:solidFill>
                <a:srgbClr val="000000"/>
              </a:solidFill>
              <a:latin typeface="Arial"/>
              <a:cs typeface="Arial"/>
            </a:rPr>
            <a:t>         Funktionsproblem</a:t>
          </a:r>
        </a:p>
        <a:p>
          <a:pPr algn="l" rtl="0">
            <a:defRPr sz="1000"/>
          </a:pPr>
          <a:r>
            <a:rPr lang="de-DE" sz="600" b="0" i="0" strike="noStrike">
              <a:solidFill>
                <a:srgbClr val="000000"/>
              </a:solidFill>
              <a:latin typeface="Arial"/>
              <a:cs typeface="Arial"/>
            </a:rPr>
            <a:t>         Nacharbeit</a:t>
          </a:r>
        </a:p>
        <a:p>
          <a:pPr algn="l" rtl="0">
            <a:defRPr sz="1000"/>
          </a:pPr>
          <a:r>
            <a:rPr lang="de-DE" sz="600" b="0" i="0" strike="noStrike">
              <a:solidFill>
                <a:srgbClr val="000000"/>
              </a:solidFill>
              <a:latin typeface="Arial"/>
              <a:cs typeface="Arial"/>
            </a:rPr>
            <a:t>         Teil entspricht nicht</a:t>
          </a:r>
        </a:p>
        <a:p>
          <a:pPr algn="l" rtl="0">
            <a:defRPr sz="1000"/>
          </a:pPr>
          <a:r>
            <a:rPr lang="de-DE" sz="600" b="0" i="0" strike="noStrike">
              <a:solidFill>
                <a:srgbClr val="000000"/>
              </a:solidFill>
              <a:latin typeface="Arial"/>
              <a:cs typeface="Arial"/>
            </a:rPr>
            <a:t>          der Stückliste</a:t>
          </a:r>
        </a:p>
        <a:p>
          <a:pPr algn="l" rtl="0">
            <a:defRPr sz="1000"/>
          </a:pPr>
          <a:r>
            <a:rPr lang="de-DE" sz="600" b="0" i="0" strike="noStrike">
              <a:solidFill>
                <a:srgbClr val="000000"/>
              </a:solidFill>
              <a:latin typeface="Arial"/>
              <a:cs typeface="Arial"/>
            </a:rPr>
            <a:t>ABT:__________________</a:t>
          </a:r>
        </a:p>
        <a:p>
          <a:pPr algn="l" rtl="0">
            <a:defRPr sz="1000"/>
          </a:pPr>
          <a:r>
            <a:rPr lang="de-DE" sz="600" b="0" i="0" strike="noStrike">
              <a:solidFill>
                <a:srgbClr val="000000"/>
              </a:solidFill>
              <a:latin typeface="Arial"/>
              <a:cs typeface="Arial"/>
            </a:rPr>
            <a:t>Name:_________________</a:t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47791" name="Rectangle 439"/>
        <xdr:cNvSpPr>
          <a:spLocks noChangeArrowheads="1"/>
        </xdr:cNvSpPr>
      </xdr:nvSpPr>
      <xdr:spPr bwMode="auto">
        <a:xfrm>
          <a:off x="6038850" y="301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47792" name="Rectangle 440"/>
        <xdr:cNvSpPr>
          <a:spLocks noChangeArrowheads="1"/>
        </xdr:cNvSpPr>
      </xdr:nvSpPr>
      <xdr:spPr bwMode="auto">
        <a:xfrm>
          <a:off x="6038850" y="301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47793" name="Rectangle 441"/>
        <xdr:cNvSpPr>
          <a:spLocks noChangeArrowheads="1"/>
        </xdr:cNvSpPr>
      </xdr:nvSpPr>
      <xdr:spPr bwMode="auto">
        <a:xfrm>
          <a:off x="6038850" y="301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47794" name="Rectangle 442"/>
        <xdr:cNvSpPr>
          <a:spLocks noChangeArrowheads="1"/>
        </xdr:cNvSpPr>
      </xdr:nvSpPr>
      <xdr:spPr bwMode="auto">
        <a:xfrm>
          <a:off x="6038850" y="301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47795" name="Rectangle 443"/>
        <xdr:cNvSpPr>
          <a:spLocks noChangeArrowheads="1"/>
        </xdr:cNvSpPr>
      </xdr:nvSpPr>
      <xdr:spPr bwMode="auto">
        <a:xfrm>
          <a:off x="6038850" y="301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190500</xdr:colOff>
      <xdr:row>24</xdr:row>
      <xdr:rowOff>0</xdr:rowOff>
    </xdr:from>
    <xdr:to>
      <xdr:col>10</xdr:col>
      <xdr:colOff>276225</xdr:colOff>
      <xdr:row>24</xdr:row>
      <xdr:rowOff>0</xdr:rowOff>
    </xdr:to>
    <xdr:sp macro="" textlink="">
      <xdr:nvSpPr>
        <xdr:cNvPr id="47796" name="Rectangle 444"/>
        <xdr:cNvSpPr>
          <a:spLocks noChangeArrowheads="1"/>
        </xdr:cNvSpPr>
      </xdr:nvSpPr>
      <xdr:spPr bwMode="auto">
        <a:xfrm>
          <a:off x="3609975" y="3019425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47797" name="Oval 450"/>
        <xdr:cNvSpPr>
          <a:spLocks noChangeArrowheads="1"/>
        </xdr:cNvSpPr>
      </xdr:nvSpPr>
      <xdr:spPr bwMode="auto">
        <a:xfrm>
          <a:off x="6038850" y="30194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180975</xdr:colOff>
      <xdr:row>1</xdr:row>
      <xdr:rowOff>38100</xdr:rowOff>
    </xdr:from>
    <xdr:to>
      <xdr:col>17</xdr:col>
      <xdr:colOff>95250</xdr:colOff>
      <xdr:row>3</xdr:row>
      <xdr:rowOff>28575</xdr:rowOff>
    </xdr:to>
    <xdr:pic>
      <xdr:nvPicPr>
        <xdr:cNvPr id="477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29225" y="247650"/>
          <a:ext cx="781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190500</xdr:colOff>
      <xdr:row>51</xdr:row>
      <xdr:rowOff>38100</xdr:rowOff>
    </xdr:from>
    <xdr:to>
      <xdr:col>17</xdr:col>
      <xdr:colOff>95250</xdr:colOff>
      <xdr:row>53</xdr:row>
      <xdr:rowOff>38100</xdr:rowOff>
    </xdr:to>
    <xdr:pic>
      <xdr:nvPicPr>
        <xdr:cNvPr id="477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6553200"/>
          <a:ext cx="771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190500</xdr:colOff>
      <xdr:row>26</xdr:row>
      <xdr:rowOff>28575</xdr:rowOff>
    </xdr:from>
    <xdr:to>
      <xdr:col>17</xdr:col>
      <xdr:colOff>95250</xdr:colOff>
      <xdr:row>28</xdr:row>
      <xdr:rowOff>38100</xdr:rowOff>
    </xdr:to>
    <xdr:pic>
      <xdr:nvPicPr>
        <xdr:cNvPr id="478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3390900"/>
          <a:ext cx="771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838199</xdr:colOff>
      <xdr:row>27</xdr:row>
      <xdr:rowOff>19050</xdr:rowOff>
    </xdr:from>
    <xdr:to>
      <xdr:col>25</xdr:col>
      <xdr:colOff>371475</xdr:colOff>
      <xdr:row>42</xdr:row>
      <xdr:rowOff>114300</xdr:rowOff>
    </xdr:to>
    <xdr:sp macro="" textlink="">
      <xdr:nvSpPr>
        <xdr:cNvPr id="24" name="TextBox 23"/>
        <xdr:cNvSpPr txBox="1"/>
      </xdr:nvSpPr>
      <xdr:spPr>
        <a:xfrm>
          <a:off x="8239124" y="3648075"/>
          <a:ext cx="3552826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400" b="1" u="sng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ATTENTION!!!</a:t>
          </a:r>
        </a:p>
        <a:p>
          <a:r>
            <a:rPr lang="de-DE" sz="1400">
              <a:solidFill>
                <a:srgbClr val="3333FF"/>
              </a:solidFill>
              <a:latin typeface="Arial" pitchFamily="34" charset="0"/>
              <a:cs typeface="Arial" pitchFamily="34" charset="0"/>
            </a:rPr>
            <a:t>Box label  has to be fixed at ouside package!</a:t>
          </a:r>
          <a:r>
            <a:rPr lang="de-DE" sz="1400" baseline="0">
              <a:solidFill>
                <a:srgbClr val="3333FF"/>
              </a:solidFill>
              <a:latin typeface="Arial" pitchFamily="34" charset="0"/>
              <a:cs typeface="Arial" pitchFamily="34" charset="0"/>
            </a:rPr>
            <a:t> </a:t>
          </a:r>
        </a:p>
        <a:p>
          <a:endParaRPr lang="de-DE" sz="1400" baseline="0">
            <a:solidFill>
              <a:srgbClr val="3333FF"/>
            </a:solidFill>
            <a:latin typeface="Arial" pitchFamily="34" charset="0"/>
            <a:cs typeface="Arial" pitchFamily="34" charset="0"/>
          </a:endParaRPr>
        </a:p>
        <a:p>
          <a:endParaRPr lang="de-DE" sz="1400" b="1" u="sng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127955</xdr:colOff>
      <xdr:row>0</xdr:row>
      <xdr:rowOff>0</xdr:rowOff>
    </xdr:from>
    <xdr:to>
      <xdr:col>37</xdr:col>
      <xdr:colOff>223647</xdr:colOff>
      <xdr:row>0</xdr:row>
      <xdr:rowOff>63276</xdr:rowOff>
    </xdr:to>
    <xdr:pic>
      <xdr:nvPicPr>
        <xdr:cNvPr id="2" name="Picture 1" descr="Document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22699363" y="-16208"/>
          <a:ext cx="63276" cy="95692"/>
        </a:xfrm>
        <a:prstGeom prst="rect">
          <a:avLst/>
        </a:prstGeom>
      </xdr:spPr>
    </xdr:pic>
    <xdr:clientData/>
  </xdr:twoCellAnchor>
  <xdr:twoCellAnchor editAs="oneCell">
    <xdr:from>
      <xdr:col>14</xdr:col>
      <xdr:colOff>295275</xdr:colOff>
      <xdr:row>57</xdr:row>
      <xdr:rowOff>133350</xdr:rowOff>
    </xdr:from>
    <xdr:to>
      <xdr:col>28</xdr:col>
      <xdr:colOff>389377</xdr:colOff>
      <xdr:row>84</xdr:row>
      <xdr:rowOff>9525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29675" y="9363075"/>
          <a:ext cx="8628502" cy="4248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igene%20Dateien\APQP\jan11_APQP-newC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OLK7060\jan11_APQP-new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 Summary1"/>
      <sheetName val="AP I4"/>
      <sheetName val="AP DW"/>
      <sheetName val="Autoliv"/>
      <sheetName val="Antolin"/>
      <sheetName val="Benteler"/>
      <sheetName val="Bosch"/>
      <sheetName val="Brose"/>
      <sheetName val="Conti Teves"/>
      <sheetName val="Dynamid"/>
      <sheetName val="Fico"/>
      <sheetName val="GKN"/>
      <sheetName val="JCI"/>
      <sheetName val="Kautex 4WD Lev.II P"/>
      <sheetName val="Kautex 4WD St.IV P&amp;D"/>
      <sheetName val="Kautex 2WD ISG P&amp;D"/>
      <sheetName val="Kautex 2WD Lev II P&amp;D"/>
      <sheetName val="Kutsch Kirchhoff"/>
      <sheetName val="Lear"/>
      <sheetName val="Lemforder"/>
      <sheetName val="Meritor"/>
      <sheetName val="NSK"/>
      <sheetName val="Ortech"/>
      <sheetName val="Paulstra"/>
      <sheetName val="Pelzer"/>
      <sheetName val="Presta Krupp"/>
      <sheetName val="Sommer Allibert"/>
      <sheetName val="SAL"/>
      <sheetName val="SAS"/>
      <sheetName val="Sachs FTE"/>
      <sheetName val="Sachs Clutch"/>
      <sheetName val="Sachs FL WH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E4" t="str">
            <v>Kautex Textron</v>
          </cell>
        </row>
      </sheetData>
      <sheetData sheetId="15">
        <row r="4">
          <cell r="E4" t="str">
            <v>Kautex Textron</v>
          </cell>
        </row>
      </sheetData>
      <sheetData sheetId="16">
        <row r="4">
          <cell r="E4" t="str">
            <v>Kautex Textron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E4" t="str">
            <v>Sommer Allibert SAI Automotive SAL GmbH</v>
          </cell>
        </row>
      </sheetData>
      <sheetData sheetId="28">
        <row r="4">
          <cell r="E4" t="str">
            <v>SAS Autosystemtechnik / SAI Automotive SAL GmbH</v>
          </cell>
        </row>
      </sheetData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 Summary1"/>
      <sheetName val="AP I4"/>
      <sheetName val="AP DW"/>
      <sheetName val="Autoliv"/>
      <sheetName val="Antolin"/>
      <sheetName val="Benteler"/>
      <sheetName val="Bosch"/>
      <sheetName val="Brose"/>
      <sheetName val="Conti Teves"/>
      <sheetName val="Dynamid"/>
      <sheetName val="Fico"/>
      <sheetName val="GKN"/>
      <sheetName val="JCI"/>
      <sheetName val="Kautex 4WD Lev.II P"/>
      <sheetName val="Kautex 4WD St.IV P&amp;D"/>
      <sheetName val="Kautex 2WD ISG P&amp;D"/>
      <sheetName val="Kautex 2WD Lev II P&amp;D"/>
      <sheetName val="Kutsch Kirchhoff"/>
      <sheetName val="Lear"/>
      <sheetName val="Lemforder"/>
      <sheetName val="Meritor"/>
      <sheetName val="NSK"/>
      <sheetName val="Ortech"/>
      <sheetName val="Paulstra"/>
      <sheetName val="Pelzer"/>
      <sheetName val="Presta Krupp"/>
      <sheetName val="Sommer Allibert"/>
      <sheetName val="SAL"/>
      <sheetName val="SAS"/>
      <sheetName val="Sachs FTE"/>
      <sheetName val="Sachs Clutch"/>
      <sheetName val="Sachs FL WH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E4" t="str">
            <v>Kautex Textron</v>
          </cell>
        </row>
      </sheetData>
      <sheetData sheetId="15">
        <row r="4">
          <cell r="E4" t="str">
            <v>Kautex Textron</v>
          </cell>
        </row>
      </sheetData>
      <sheetData sheetId="16">
        <row r="4">
          <cell r="E4" t="str">
            <v>Kautex Textron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E4" t="str">
            <v>Sommer Allibert SAI Automotive SAL GmbH</v>
          </cell>
        </row>
      </sheetData>
      <sheetData sheetId="28">
        <row r="4">
          <cell r="E4" t="str">
            <v>SAS Autosystemtechnik / SAI Automotive SAL GmbH</v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1.doc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9"/>
  <sheetViews>
    <sheetView view="pageBreakPreview" zoomScaleSheetLayoutView="100" workbookViewId="0">
      <selection activeCell="C17" sqref="C17"/>
    </sheetView>
  </sheetViews>
  <sheetFormatPr defaultRowHeight="12" x14ac:dyDescent="0.2"/>
  <cols>
    <col min="1" max="1" width="9.140625" style="358"/>
    <col min="2" max="2" width="9.140625" style="374" customWidth="1"/>
    <col min="3" max="3" width="46.85546875" style="178" customWidth="1"/>
    <col min="4" max="4" width="9.140625" style="354"/>
    <col min="5" max="5" width="21.5703125" style="343" customWidth="1"/>
    <col min="6" max="6" width="9.140625" style="73"/>
    <col min="7" max="16384" width="9.140625" style="59"/>
  </cols>
  <sheetData>
    <row r="1" spans="1:6" ht="24.75" customHeight="1" x14ac:dyDescent="0.2">
      <c r="A1" s="355" t="s">
        <v>132</v>
      </c>
      <c r="B1" s="367"/>
      <c r="C1" s="341"/>
      <c r="D1" s="342"/>
    </row>
    <row r="3" spans="1:6" s="171" customFormat="1" ht="18.75" customHeight="1" x14ac:dyDescent="0.2">
      <c r="A3" s="356" t="s">
        <v>10</v>
      </c>
      <c r="B3" s="368" t="s">
        <v>146</v>
      </c>
      <c r="C3" s="344" t="s">
        <v>133</v>
      </c>
      <c r="D3" s="344" t="s">
        <v>134</v>
      </c>
      <c r="E3" s="345"/>
      <c r="F3" s="182"/>
    </row>
    <row r="4" spans="1:6" ht="3" customHeight="1" x14ac:dyDescent="0.2">
      <c r="A4" s="357"/>
      <c r="B4" s="369"/>
      <c r="C4" s="346"/>
      <c r="D4" s="347"/>
      <c r="E4" s="347"/>
    </row>
    <row r="5" spans="1:6" ht="56.25" x14ac:dyDescent="0.2">
      <c r="A5" s="359">
        <v>39918</v>
      </c>
      <c r="B5" s="370"/>
      <c r="C5" s="348" t="s">
        <v>135</v>
      </c>
      <c r="D5" s="348" t="s">
        <v>136</v>
      </c>
      <c r="E5" s="349" t="s">
        <v>137</v>
      </c>
    </row>
    <row r="6" spans="1:6" x14ac:dyDescent="0.2">
      <c r="A6" s="360">
        <v>40015</v>
      </c>
      <c r="B6" s="371"/>
      <c r="C6" s="350" t="s">
        <v>138</v>
      </c>
      <c r="D6" s="348" t="s">
        <v>136</v>
      </c>
      <c r="E6" s="351"/>
    </row>
    <row r="7" spans="1:6" x14ac:dyDescent="0.2">
      <c r="A7" s="363" t="s">
        <v>139</v>
      </c>
      <c r="B7" s="372"/>
      <c r="C7" s="350" t="s">
        <v>140</v>
      </c>
      <c r="D7" s="348" t="s">
        <v>136</v>
      </c>
      <c r="E7" s="351"/>
    </row>
    <row r="8" spans="1:6" x14ac:dyDescent="0.2">
      <c r="A8" s="360">
        <v>40099</v>
      </c>
      <c r="B8" s="371"/>
      <c r="C8" s="350" t="s">
        <v>141</v>
      </c>
      <c r="D8" s="348" t="s">
        <v>136</v>
      </c>
      <c r="E8" s="351"/>
    </row>
    <row r="9" spans="1:6" ht="22.5" x14ac:dyDescent="0.2">
      <c r="A9" s="360">
        <v>40129</v>
      </c>
      <c r="B9" s="371" t="s">
        <v>148</v>
      </c>
      <c r="C9" s="350" t="s">
        <v>149</v>
      </c>
      <c r="D9" s="348" t="s">
        <v>136</v>
      </c>
      <c r="E9" s="351"/>
    </row>
    <row r="10" spans="1:6" x14ac:dyDescent="0.2">
      <c r="A10" s="360"/>
      <c r="B10" s="371"/>
      <c r="C10" s="350"/>
      <c r="D10" s="350"/>
      <c r="E10" s="351"/>
    </row>
    <row r="11" spans="1:6" x14ac:dyDescent="0.2">
      <c r="A11" s="360"/>
      <c r="B11" s="371"/>
      <c r="C11" s="350"/>
      <c r="D11" s="350"/>
      <c r="E11" s="351"/>
    </row>
    <row r="12" spans="1:6" x14ac:dyDescent="0.2">
      <c r="A12" s="360"/>
      <c r="B12" s="371"/>
      <c r="C12" s="350"/>
      <c r="D12" s="350"/>
      <c r="E12" s="351"/>
    </row>
    <row r="13" spans="1:6" x14ac:dyDescent="0.2">
      <c r="A13" s="360"/>
      <c r="B13" s="371"/>
      <c r="C13" s="350"/>
      <c r="D13" s="350"/>
      <c r="E13" s="351"/>
    </row>
    <row r="14" spans="1:6" x14ac:dyDescent="0.2">
      <c r="A14" s="360"/>
      <c r="B14" s="371"/>
      <c r="C14" s="350"/>
      <c r="D14" s="350"/>
      <c r="E14" s="351"/>
    </row>
    <row r="15" spans="1:6" x14ac:dyDescent="0.2">
      <c r="A15" s="360"/>
      <c r="B15" s="371"/>
      <c r="C15" s="350"/>
      <c r="D15" s="350"/>
      <c r="E15" s="351"/>
    </row>
    <row r="16" spans="1:6" x14ac:dyDescent="0.2">
      <c r="A16" s="360"/>
      <c r="B16" s="371"/>
      <c r="C16" s="350"/>
      <c r="D16" s="350"/>
      <c r="E16" s="351"/>
    </row>
    <row r="17" spans="1:5" x14ac:dyDescent="0.2">
      <c r="A17" s="360"/>
      <c r="B17" s="371"/>
      <c r="C17" s="350"/>
      <c r="D17" s="350"/>
      <c r="E17" s="351"/>
    </row>
    <row r="18" spans="1:5" x14ac:dyDescent="0.2">
      <c r="A18" s="360"/>
      <c r="B18" s="371"/>
      <c r="C18" s="350"/>
      <c r="D18" s="350"/>
      <c r="E18" s="351"/>
    </row>
    <row r="19" spans="1:5" x14ac:dyDescent="0.2">
      <c r="A19" s="360"/>
      <c r="B19" s="371"/>
      <c r="C19" s="350"/>
      <c r="D19" s="350"/>
      <c r="E19" s="351"/>
    </row>
    <row r="20" spans="1:5" x14ac:dyDescent="0.2">
      <c r="A20" s="360"/>
      <c r="B20" s="371"/>
      <c r="C20" s="350"/>
      <c r="D20" s="350"/>
      <c r="E20" s="351"/>
    </row>
    <row r="21" spans="1:5" x14ac:dyDescent="0.2">
      <c r="A21" s="360"/>
      <c r="B21" s="371"/>
      <c r="C21" s="350"/>
      <c r="D21" s="350"/>
      <c r="E21" s="351"/>
    </row>
    <row r="22" spans="1:5" x14ac:dyDescent="0.2">
      <c r="A22" s="360"/>
      <c r="B22" s="371"/>
      <c r="C22" s="350"/>
      <c r="D22" s="350"/>
      <c r="E22" s="351"/>
    </row>
    <row r="23" spans="1:5" x14ac:dyDescent="0.2">
      <c r="A23" s="360"/>
      <c r="B23" s="371"/>
      <c r="C23" s="350"/>
      <c r="D23" s="350"/>
      <c r="E23" s="351"/>
    </row>
    <row r="24" spans="1:5" x14ac:dyDescent="0.2">
      <c r="A24" s="360"/>
      <c r="B24" s="371"/>
      <c r="C24" s="350"/>
      <c r="D24" s="350"/>
      <c r="E24" s="351"/>
    </row>
    <row r="25" spans="1:5" x14ac:dyDescent="0.2">
      <c r="A25" s="360"/>
      <c r="B25" s="371"/>
      <c r="C25" s="350"/>
      <c r="D25" s="350"/>
      <c r="E25" s="351"/>
    </row>
    <row r="26" spans="1:5" x14ac:dyDescent="0.2">
      <c r="A26" s="360"/>
      <c r="B26" s="371"/>
      <c r="C26" s="350"/>
      <c r="D26" s="350"/>
      <c r="E26" s="351"/>
    </row>
    <row r="27" spans="1:5" x14ac:dyDescent="0.2">
      <c r="A27" s="360"/>
      <c r="B27" s="371"/>
      <c r="C27" s="350"/>
      <c r="D27" s="350"/>
      <c r="E27" s="351"/>
    </row>
    <row r="28" spans="1:5" x14ac:dyDescent="0.2">
      <c r="A28" s="360"/>
      <c r="B28" s="371"/>
      <c r="C28" s="350"/>
      <c r="D28" s="350"/>
      <c r="E28" s="351"/>
    </row>
    <row r="29" spans="1:5" x14ac:dyDescent="0.2">
      <c r="A29" s="360"/>
      <c r="B29" s="371"/>
      <c r="C29" s="350"/>
      <c r="D29" s="350"/>
      <c r="E29" s="351"/>
    </row>
    <row r="30" spans="1:5" x14ac:dyDescent="0.2">
      <c r="A30" s="360"/>
      <c r="B30" s="371"/>
      <c r="C30" s="350"/>
      <c r="D30" s="350"/>
      <c r="E30" s="351"/>
    </row>
    <row r="31" spans="1:5" x14ac:dyDescent="0.2">
      <c r="A31" s="360"/>
      <c r="B31" s="371"/>
      <c r="C31" s="350"/>
      <c r="D31" s="350"/>
      <c r="E31" s="351"/>
    </row>
    <row r="32" spans="1:5" x14ac:dyDescent="0.2">
      <c r="A32" s="360"/>
      <c r="B32" s="371"/>
      <c r="C32" s="350"/>
      <c r="D32" s="350"/>
      <c r="E32" s="351"/>
    </row>
    <row r="33" spans="1:5" x14ac:dyDescent="0.2">
      <c r="A33" s="360"/>
      <c r="B33" s="371"/>
      <c r="C33" s="350"/>
      <c r="D33" s="350"/>
      <c r="E33" s="351"/>
    </row>
    <row r="34" spans="1:5" x14ac:dyDescent="0.2">
      <c r="A34" s="360"/>
      <c r="B34" s="371"/>
      <c r="C34" s="350"/>
      <c r="D34" s="350"/>
      <c r="E34" s="351"/>
    </row>
    <row r="35" spans="1:5" x14ac:dyDescent="0.2">
      <c r="A35" s="360"/>
      <c r="B35" s="371"/>
      <c r="C35" s="350"/>
      <c r="D35" s="350"/>
      <c r="E35" s="351"/>
    </row>
    <row r="36" spans="1:5" x14ac:dyDescent="0.2">
      <c r="A36" s="360"/>
      <c r="B36" s="371"/>
      <c r="C36" s="350"/>
      <c r="D36" s="350"/>
      <c r="E36" s="351"/>
    </row>
    <row r="37" spans="1:5" x14ac:dyDescent="0.2">
      <c r="A37" s="360"/>
      <c r="B37" s="371"/>
      <c r="C37" s="350"/>
      <c r="D37" s="350"/>
      <c r="E37" s="351"/>
    </row>
    <row r="38" spans="1:5" x14ac:dyDescent="0.2">
      <c r="A38" s="360"/>
      <c r="B38" s="371"/>
      <c r="C38" s="350"/>
      <c r="D38" s="350"/>
      <c r="E38" s="351"/>
    </row>
    <row r="39" spans="1:5" x14ac:dyDescent="0.2">
      <c r="A39" s="361"/>
      <c r="B39" s="373"/>
      <c r="C39" s="352"/>
      <c r="D39" s="352"/>
      <c r="E39" s="353"/>
    </row>
  </sheetData>
  <pageMargins left="0.52" right="0.22" top="0.52" bottom="0.51" header="0.31496062992125984" footer="0.31496062992125984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C2:G2"/>
  <sheetViews>
    <sheetView workbookViewId="0">
      <selection activeCell="N49" sqref="N49"/>
    </sheetView>
  </sheetViews>
  <sheetFormatPr defaultRowHeight="12.75" x14ac:dyDescent="0.2"/>
  <sheetData>
    <row r="2" spans="3:7" x14ac:dyDescent="0.2">
      <c r="C2" s="549"/>
      <c r="D2" s="549"/>
      <c r="E2" s="549"/>
      <c r="F2" s="549"/>
      <c r="G2" s="549"/>
    </row>
  </sheetData>
  <mergeCells count="1">
    <mergeCell ref="C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Q28"/>
  <sheetViews>
    <sheetView workbookViewId="0">
      <selection activeCell="F9" sqref="E8:F9"/>
    </sheetView>
  </sheetViews>
  <sheetFormatPr defaultRowHeight="12.75" x14ac:dyDescent="0.2"/>
  <sheetData>
    <row r="28" spans="17:17" x14ac:dyDescent="0.2">
      <c r="Q28" s="40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Y39:Y40"/>
  <sheetViews>
    <sheetView topLeftCell="O1" workbookViewId="0">
      <selection activeCell="AD16" sqref="AD16"/>
    </sheetView>
  </sheetViews>
  <sheetFormatPr defaultRowHeight="12.75" x14ac:dyDescent="0.2"/>
  <sheetData>
    <row r="39" spans="25:25" x14ac:dyDescent="0.2">
      <c r="Y39" s="550"/>
    </row>
    <row r="40" spans="25:25" x14ac:dyDescent="0.2">
      <c r="Y40" s="550"/>
    </row>
  </sheetData>
  <mergeCells count="1">
    <mergeCell ref="Y39:Y40"/>
  </mergeCells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B2:AG43"/>
  <sheetViews>
    <sheetView workbookViewId="0">
      <selection activeCell="M13" sqref="M13"/>
    </sheetView>
  </sheetViews>
  <sheetFormatPr defaultRowHeight="12.75" x14ac:dyDescent="0.2"/>
  <cols>
    <col min="25" max="29" width="9.140625" style="550"/>
  </cols>
  <sheetData>
    <row r="2" spans="2:2" x14ac:dyDescent="0.2">
      <c r="B2" s="401"/>
    </row>
    <row r="43" spans="33:33" x14ac:dyDescent="0.2">
      <c r="AG43" s="401"/>
    </row>
  </sheetData>
  <mergeCells count="1">
    <mergeCell ref="Y1:AC1048576"/>
  </mergeCells>
  <pageMargins left="0.7" right="0.7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Acrobat Document" shapeId="17418" r:id="rId4">
          <objectPr defaultSize="0" autoPict="0" r:id="rId5">
            <anchor moveWithCells="1">
              <from>
                <xdr:col>26</xdr:col>
                <xdr:colOff>66675</xdr:colOff>
                <xdr:row>3</xdr:row>
                <xdr:rowOff>47625</xdr:rowOff>
              </from>
              <to>
                <xdr:col>39</xdr:col>
                <xdr:colOff>0</xdr:colOff>
                <xdr:row>43</xdr:row>
                <xdr:rowOff>19050</xdr:rowOff>
              </to>
            </anchor>
          </objectPr>
        </oleObject>
      </mc:Choice>
      <mc:Fallback>
        <oleObject progId="Acrobat Document" shapeId="17418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C000"/>
  </sheetPr>
  <dimension ref="B1:C549"/>
  <sheetViews>
    <sheetView zoomScaleSheetLayoutView="100" workbookViewId="0">
      <selection activeCell="Q16" sqref="Q16"/>
    </sheetView>
  </sheetViews>
  <sheetFormatPr defaultRowHeight="12.75" x14ac:dyDescent="0.2"/>
  <cols>
    <col min="1" max="16384" width="9.140625" style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s="165" customFormat="1" ht="12.75" customHeight="1" x14ac:dyDescent="0.15"/>
    <row r="10" ht="12.75" customHeight="1" x14ac:dyDescent="0.2"/>
    <row r="11" ht="12.75" customHeight="1" x14ac:dyDescent="0.2"/>
    <row r="12" s="218" customFormat="1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spans="2:3" ht="12.75" customHeight="1" x14ac:dyDescent="0.2">
      <c r="C17" s="3"/>
    </row>
    <row r="18" spans="2:3" ht="12.75" customHeight="1" x14ac:dyDescent="0.2"/>
    <row r="19" spans="2:3" ht="12.75" customHeight="1" x14ac:dyDescent="0.2">
      <c r="B19" s="2"/>
    </row>
    <row r="20" spans="2:3" ht="12.75" customHeight="1" x14ac:dyDescent="0.2"/>
    <row r="21" spans="2:3" ht="12.75" customHeight="1" x14ac:dyDescent="0.2"/>
    <row r="22" spans="2:3" ht="12.75" customHeight="1" x14ac:dyDescent="0.2"/>
    <row r="23" spans="2:3" ht="12.75" customHeight="1" x14ac:dyDescent="0.2">
      <c r="C23" s="4"/>
    </row>
    <row r="24" spans="2:3" ht="12.75" customHeight="1" x14ac:dyDescent="0.2"/>
    <row r="25" spans="2:3" ht="12.75" customHeight="1" x14ac:dyDescent="0.2"/>
    <row r="26" spans="2:3" ht="12.75" customHeight="1" x14ac:dyDescent="0.2"/>
    <row r="27" spans="2:3" ht="12.75" customHeight="1" x14ac:dyDescent="0.2"/>
    <row r="28" spans="2:3" ht="12.75" customHeight="1" x14ac:dyDescent="0.2"/>
    <row r="29" spans="2:3" ht="12.75" customHeight="1" x14ac:dyDescent="0.2"/>
    <row r="30" spans="2:3" ht="12.75" customHeight="1" x14ac:dyDescent="0.2"/>
    <row r="31" spans="2:3" ht="12.75" customHeight="1" x14ac:dyDescent="0.2"/>
    <row r="32" spans="2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3:3" ht="12.75" customHeight="1" x14ac:dyDescent="0.2"/>
    <row r="50" spans="3:3" ht="12.75" customHeight="1" x14ac:dyDescent="0.2"/>
    <row r="51" spans="3:3" ht="12.75" customHeight="1" x14ac:dyDescent="0.2"/>
    <row r="52" spans="3:3" ht="12.75" customHeight="1" x14ac:dyDescent="0.2"/>
    <row r="53" spans="3:3" ht="12.75" customHeight="1" x14ac:dyDescent="0.2"/>
    <row r="54" spans="3:3" ht="12.75" customHeight="1" x14ac:dyDescent="0.2"/>
    <row r="55" spans="3:3" ht="12.75" customHeight="1" x14ac:dyDescent="0.2"/>
    <row r="56" spans="3:3" ht="12.75" customHeight="1" x14ac:dyDescent="0.2"/>
    <row r="57" spans="3:3" ht="12.75" customHeight="1" x14ac:dyDescent="0.2"/>
    <row r="58" spans="3:3" ht="12.75" customHeight="1" x14ac:dyDescent="0.2"/>
    <row r="59" spans="3:3" ht="12.75" customHeight="1" x14ac:dyDescent="0.2"/>
    <row r="60" spans="3:3" ht="12.75" customHeight="1" x14ac:dyDescent="0.2"/>
    <row r="61" spans="3:3" ht="12.75" customHeight="1" x14ac:dyDescent="0.2">
      <c r="C61" s="4"/>
    </row>
    <row r="62" spans="3:3" ht="12.75" customHeight="1" x14ac:dyDescent="0.2"/>
    <row r="63" spans="3:3" ht="12.75" customHeight="1" x14ac:dyDescent="0.2"/>
    <row r="64" spans="3: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spans="3:3" ht="14.1" customHeight="1" x14ac:dyDescent="0.2"/>
    <row r="258" spans="3:3" ht="14.1" customHeight="1" x14ac:dyDescent="0.2"/>
    <row r="259" spans="3:3" ht="14.1" customHeight="1" x14ac:dyDescent="0.2"/>
    <row r="260" spans="3:3" ht="14.1" customHeight="1" x14ac:dyDescent="0.2"/>
    <row r="261" spans="3:3" ht="14.1" customHeight="1" x14ac:dyDescent="0.2"/>
    <row r="262" spans="3:3" ht="14.1" customHeight="1" x14ac:dyDescent="0.2"/>
    <row r="263" spans="3:3" ht="14.1" customHeight="1" x14ac:dyDescent="0.2"/>
    <row r="264" spans="3:3" ht="14.1" customHeight="1" x14ac:dyDescent="0.2"/>
    <row r="265" spans="3:3" ht="14.1" customHeight="1" x14ac:dyDescent="0.2"/>
    <row r="266" spans="3:3" ht="14.1" customHeight="1" x14ac:dyDescent="0.2"/>
    <row r="267" spans="3:3" ht="14.1" customHeight="1" x14ac:dyDescent="0.2">
      <c r="C267" s="4"/>
    </row>
    <row r="268" spans="3:3" ht="14.1" customHeight="1" x14ac:dyDescent="0.2"/>
    <row r="269" spans="3:3" ht="14.1" customHeight="1" x14ac:dyDescent="0.2"/>
    <row r="270" spans="3:3" ht="14.1" customHeight="1" x14ac:dyDescent="0.2"/>
    <row r="271" spans="3:3" ht="14.1" customHeight="1" x14ac:dyDescent="0.2"/>
    <row r="272" spans="3:3" ht="14.1" customHeight="1" x14ac:dyDescent="0.2"/>
    <row r="273" spans="3:3" ht="14.1" customHeight="1" x14ac:dyDescent="0.2"/>
    <row r="274" spans="3:3" ht="14.1" customHeight="1" x14ac:dyDescent="0.2"/>
    <row r="275" spans="3:3" ht="14.1" customHeight="1" x14ac:dyDescent="0.2"/>
    <row r="276" spans="3:3" ht="14.1" customHeight="1" x14ac:dyDescent="0.2"/>
    <row r="277" spans="3:3" ht="14.1" customHeight="1" x14ac:dyDescent="0.2"/>
    <row r="278" spans="3:3" ht="14.1" customHeight="1" x14ac:dyDescent="0.2"/>
    <row r="279" spans="3:3" ht="14.1" customHeight="1" x14ac:dyDescent="0.2"/>
    <row r="280" spans="3:3" ht="14.1" customHeight="1" x14ac:dyDescent="0.2"/>
    <row r="281" spans="3:3" ht="13.5" customHeight="1" x14ac:dyDescent="0.2"/>
    <row r="282" spans="3:3" ht="14.1" customHeight="1" x14ac:dyDescent="0.2"/>
    <row r="283" spans="3:3" ht="14.1" customHeight="1" x14ac:dyDescent="0.2"/>
    <row r="284" spans="3:3" ht="14.1" customHeight="1" x14ac:dyDescent="0.2"/>
    <row r="285" spans="3:3" ht="14.1" customHeight="1" x14ac:dyDescent="0.2"/>
    <row r="286" spans="3:3" ht="14.1" customHeight="1" x14ac:dyDescent="0.2">
      <c r="C286" s="4"/>
    </row>
    <row r="287" spans="3:3" ht="14.1" customHeight="1" x14ac:dyDescent="0.2"/>
    <row r="288" spans="3:3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4.1" customHeight="1" x14ac:dyDescent="0.2"/>
    <row r="340" ht="14.1" customHeight="1" x14ac:dyDescent="0.2"/>
    <row r="341" ht="14.1" customHeight="1" x14ac:dyDescent="0.2"/>
    <row r="342" ht="14.1" customHeight="1" x14ac:dyDescent="0.2"/>
    <row r="343" ht="14.1" customHeight="1" x14ac:dyDescent="0.2"/>
    <row r="344" ht="14.1" customHeight="1" x14ac:dyDescent="0.2"/>
    <row r="345" ht="14.1" customHeight="1" x14ac:dyDescent="0.2"/>
    <row r="346" ht="14.1" customHeight="1" x14ac:dyDescent="0.2"/>
    <row r="347" ht="14.1" customHeight="1" x14ac:dyDescent="0.2"/>
    <row r="348" ht="14.1" customHeight="1" x14ac:dyDescent="0.2"/>
    <row r="349" ht="14.1" customHeight="1" x14ac:dyDescent="0.2"/>
    <row r="350" ht="14.1" customHeight="1" x14ac:dyDescent="0.2"/>
    <row r="351" ht="14.1" customHeight="1" x14ac:dyDescent="0.2"/>
    <row r="352" ht="14.1" customHeight="1" x14ac:dyDescent="0.2"/>
    <row r="353" ht="14.1" customHeight="1" x14ac:dyDescent="0.2"/>
    <row r="354" ht="14.1" customHeight="1" x14ac:dyDescent="0.2"/>
    <row r="355" ht="14.1" customHeight="1" x14ac:dyDescent="0.2"/>
    <row r="356" ht="14.1" customHeight="1" x14ac:dyDescent="0.2"/>
    <row r="357" ht="14.1" customHeight="1" x14ac:dyDescent="0.2"/>
    <row r="358" ht="14.1" customHeight="1" x14ac:dyDescent="0.2"/>
    <row r="359" ht="14.1" customHeight="1" x14ac:dyDescent="0.2"/>
    <row r="360" ht="14.1" customHeight="1" x14ac:dyDescent="0.2"/>
    <row r="361" ht="14.1" customHeight="1" x14ac:dyDescent="0.2"/>
    <row r="362" ht="14.1" customHeight="1" x14ac:dyDescent="0.2"/>
    <row r="363" ht="14.1" customHeight="1" x14ac:dyDescent="0.2"/>
    <row r="364" ht="14.1" customHeight="1" x14ac:dyDescent="0.2"/>
    <row r="365" ht="14.1" customHeight="1" x14ac:dyDescent="0.2"/>
    <row r="366" ht="14.1" customHeight="1" x14ac:dyDescent="0.2"/>
    <row r="367" ht="14.1" customHeight="1" x14ac:dyDescent="0.2"/>
    <row r="368" ht="14.1" customHeight="1" x14ac:dyDescent="0.2"/>
    <row r="369" ht="14.1" customHeight="1" x14ac:dyDescent="0.2"/>
    <row r="370" ht="14.1" customHeight="1" x14ac:dyDescent="0.2"/>
    <row r="371" ht="14.1" customHeight="1" x14ac:dyDescent="0.2"/>
    <row r="372" ht="14.1" customHeight="1" x14ac:dyDescent="0.2"/>
    <row r="373" ht="14.1" customHeight="1" x14ac:dyDescent="0.2"/>
    <row r="374" ht="14.1" customHeight="1" x14ac:dyDescent="0.2"/>
    <row r="375" ht="14.1" customHeight="1" x14ac:dyDescent="0.2"/>
    <row r="376" ht="14.1" customHeight="1" x14ac:dyDescent="0.2"/>
    <row r="377" ht="14.1" customHeight="1" x14ac:dyDescent="0.2"/>
    <row r="378" ht="14.1" customHeight="1" x14ac:dyDescent="0.2"/>
    <row r="379" ht="14.1" customHeight="1" x14ac:dyDescent="0.2"/>
    <row r="380" ht="14.1" customHeight="1" x14ac:dyDescent="0.2"/>
    <row r="381" ht="14.1" customHeight="1" x14ac:dyDescent="0.2"/>
    <row r="382" ht="14.1" customHeight="1" x14ac:dyDescent="0.2"/>
    <row r="383" ht="14.1" customHeight="1" x14ac:dyDescent="0.2"/>
    <row r="384" ht="14.1" customHeight="1" x14ac:dyDescent="0.2"/>
    <row r="385" ht="14.1" customHeight="1" x14ac:dyDescent="0.2"/>
    <row r="386" ht="14.1" customHeight="1" x14ac:dyDescent="0.2"/>
    <row r="387" ht="14.1" customHeight="1" x14ac:dyDescent="0.2"/>
    <row r="388" ht="14.1" customHeight="1" x14ac:dyDescent="0.2"/>
    <row r="389" ht="14.1" customHeight="1" x14ac:dyDescent="0.2"/>
    <row r="390" ht="14.1" customHeight="1" x14ac:dyDescent="0.2"/>
    <row r="391" ht="14.1" customHeight="1" x14ac:dyDescent="0.2"/>
    <row r="392" ht="14.1" customHeight="1" x14ac:dyDescent="0.2"/>
    <row r="393" ht="14.1" customHeight="1" x14ac:dyDescent="0.2"/>
    <row r="394" ht="14.1" customHeight="1" x14ac:dyDescent="0.2"/>
    <row r="395" ht="14.1" customHeight="1" x14ac:dyDescent="0.2"/>
    <row r="396" ht="14.1" customHeight="1" x14ac:dyDescent="0.2"/>
    <row r="397" ht="14.1" customHeight="1" x14ac:dyDescent="0.2"/>
    <row r="398" ht="14.1" customHeight="1" x14ac:dyDescent="0.2"/>
    <row r="399" ht="14.1" customHeight="1" x14ac:dyDescent="0.2"/>
    <row r="400" ht="14.1" customHeight="1" x14ac:dyDescent="0.2"/>
    <row r="401" ht="14.1" customHeight="1" x14ac:dyDescent="0.2"/>
    <row r="402" ht="14.1" customHeight="1" x14ac:dyDescent="0.2"/>
    <row r="403" ht="14.1" customHeight="1" x14ac:dyDescent="0.2"/>
    <row r="404" ht="14.1" customHeight="1" x14ac:dyDescent="0.2"/>
    <row r="405" ht="14.1" customHeight="1" x14ac:dyDescent="0.2"/>
    <row r="406" ht="14.1" customHeight="1" x14ac:dyDescent="0.2"/>
    <row r="407" ht="14.1" customHeight="1" x14ac:dyDescent="0.2"/>
    <row r="408" ht="14.1" customHeight="1" x14ac:dyDescent="0.2"/>
    <row r="409" ht="14.1" customHeight="1" x14ac:dyDescent="0.2"/>
    <row r="410" ht="14.1" customHeight="1" x14ac:dyDescent="0.2"/>
    <row r="411" ht="14.1" customHeight="1" x14ac:dyDescent="0.2"/>
    <row r="412" ht="14.1" customHeight="1" x14ac:dyDescent="0.2"/>
    <row r="413" ht="14.1" customHeight="1" x14ac:dyDescent="0.2"/>
    <row r="414" ht="14.1" customHeight="1" x14ac:dyDescent="0.2"/>
    <row r="415" ht="14.1" customHeight="1" x14ac:dyDescent="0.2"/>
    <row r="416" ht="14.1" customHeight="1" x14ac:dyDescent="0.2"/>
    <row r="417" ht="14.1" customHeight="1" x14ac:dyDescent="0.2"/>
    <row r="418" ht="14.1" customHeight="1" x14ac:dyDescent="0.2"/>
    <row r="419" ht="14.1" customHeight="1" x14ac:dyDescent="0.2"/>
    <row r="420" ht="14.1" customHeight="1" x14ac:dyDescent="0.2"/>
    <row r="421" ht="14.1" customHeight="1" x14ac:dyDescent="0.2"/>
    <row r="422" ht="14.1" customHeight="1" x14ac:dyDescent="0.2"/>
    <row r="423" ht="14.1" customHeight="1" x14ac:dyDescent="0.2"/>
    <row r="424" ht="14.1" customHeight="1" x14ac:dyDescent="0.2"/>
    <row r="425" ht="14.1" customHeight="1" x14ac:dyDescent="0.2"/>
    <row r="426" ht="14.1" customHeight="1" x14ac:dyDescent="0.2"/>
    <row r="427" ht="14.1" customHeight="1" x14ac:dyDescent="0.2"/>
    <row r="428" ht="14.1" customHeight="1" x14ac:dyDescent="0.2"/>
    <row r="429" ht="14.1" customHeight="1" x14ac:dyDescent="0.2"/>
    <row r="430" ht="14.1" customHeight="1" x14ac:dyDescent="0.2"/>
    <row r="431" ht="14.1" customHeight="1" x14ac:dyDescent="0.2"/>
    <row r="432" ht="14.1" customHeight="1" x14ac:dyDescent="0.2"/>
    <row r="433" ht="14.1" customHeight="1" x14ac:dyDescent="0.2"/>
    <row r="434" ht="14.1" customHeight="1" x14ac:dyDescent="0.2"/>
    <row r="435" ht="14.1" customHeight="1" x14ac:dyDescent="0.2"/>
    <row r="436" ht="14.1" customHeight="1" x14ac:dyDescent="0.2"/>
    <row r="437" ht="14.1" customHeight="1" x14ac:dyDescent="0.2"/>
    <row r="438" ht="14.1" customHeight="1" x14ac:dyDescent="0.2"/>
    <row r="439" ht="14.1" customHeight="1" x14ac:dyDescent="0.2"/>
    <row r="440" ht="14.1" customHeight="1" x14ac:dyDescent="0.2"/>
    <row r="441" ht="14.1" customHeight="1" x14ac:dyDescent="0.2"/>
    <row r="442" ht="14.1" customHeight="1" x14ac:dyDescent="0.2"/>
    <row r="443" ht="14.1" customHeight="1" x14ac:dyDescent="0.2"/>
    <row r="444" ht="14.1" customHeight="1" x14ac:dyDescent="0.2"/>
    <row r="445" ht="14.1" customHeight="1" x14ac:dyDescent="0.2"/>
    <row r="446" ht="14.1" customHeight="1" x14ac:dyDescent="0.2"/>
    <row r="447" ht="14.1" customHeight="1" x14ac:dyDescent="0.2"/>
    <row r="448" ht="14.1" customHeight="1" x14ac:dyDescent="0.2"/>
    <row r="449" ht="14.1" customHeight="1" x14ac:dyDescent="0.2"/>
    <row r="450" ht="14.1" customHeight="1" x14ac:dyDescent="0.2"/>
    <row r="451" ht="14.1" customHeight="1" x14ac:dyDescent="0.2"/>
    <row r="452" ht="14.1" customHeight="1" x14ac:dyDescent="0.2"/>
    <row r="453" ht="14.1" customHeight="1" x14ac:dyDescent="0.2"/>
    <row r="454" ht="14.1" customHeight="1" x14ac:dyDescent="0.2"/>
    <row r="455" ht="14.1" customHeight="1" x14ac:dyDescent="0.2"/>
    <row r="456" ht="14.1" customHeight="1" x14ac:dyDescent="0.2"/>
    <row r="457" ht="14.1" customHeight="1" x14ac:dyDescent="0.2"/>
    <row r="458" ht="14.1" customHeight="1" x14ac:dyDescent="0.2"/>
    <row r="459" ht="14.1" customHeight="1" x14ac:dyDescent="0.2"/>
    <row r="460" ht="14.1" customHeight="1" x14ac:dyDescent="0.2"/>
    <row r="461" ht="14.1" customHeight="1" x14ac:dyDescent="0.2"/>
    <row r="462" ht="14.1" customHeight="1" x14ac:dyDescent="0.2"/>
    <row r="463" ht="14.1" customHeight="1" x14ac:dyDescent="0.2"/>
    <row r="464" ht="14.1" customHeight="1" x14ac:dyDescent="0.2"/>
    <row r="465" ht="14.1" customHeight="1" x14ac:dyDescent="0.2"/>
    <row r="466" ht="14.1" customHeight="1" x14ac:dyDescent="0.2"/>
    <row r="467" ht="14.1" customHeight="1" x14ac:dyDescent="0.2"/>
    <row r="468" ht="14.1" customHeight="1" x14ac:dyDescent="0.2"/>
    <row r="469" ht="14.1" customHeight="1" x14ac:dyDescent="0.2"/>
    <row r="470" ht="14.1" customHeight="1" x14ac:dyDescent="0.2"/>
    <row r="471" ht="14.1" customHeight="1" x14ac:dyDescent="0.2"/>
    <row r="472" ht="14.1" customHeight="1" x14ac:dyDescent="0.2"/>
    <row r="473" ht="14.1" customHeight="1" x14ac:dyDescent="0.2"/>
    <row r="474" ht="14.1" customHeight="1" x14ac:dyDescent="0.2"/>
    <row r="475" ht="14.1" customHeight="1" x14ac:dyDescent="0.2"/>
    <row r="476" ht="14.1" customHeight="1" x14ac:dyDescent="0.2"/>
    <row r="477" ht="14.1" customHeight="1" x14ac:dyDescent="0.2"/>
    <row r="478" ht="14.1" customHeight="1" x14ac:dyDescent="0.2"/>
    <row r="479" ht="14.1" customHeight="1" x14ac:dyDescent="0.2"/>
    <row r="480" ht="14.1" customHeight="1" x14ac:dyDescent="0.2"/>
    <row r="481" ht="14.1" customHeight="1" x14ac:dyDescent="0.2"/>
    <row r="482" ht="14.1" customHeight="1" x14ac:dyDescent="0.2"/>
    <row r="483" ht="14.1" customHeight="1" x14ac:dyDescent="0.2"/>
    <row r="484" ht="14.1" customHeight="1" x14ac:dyDescent="0.2"/>
    <row r="485" ht="14.1" customHeight="1" x14ac:dyDescent="0.2"/>
    <row r="486" ht="14.1" customHeight="1" x14ac:dyDescent="0.2"/>
    <row r="487" ht="14.1" customHeight="1" x14ac:dyDescent="0.2"/>
    <row r="488" ht="14.1" customHeight="1" x14ac:dyDescent="0.2"/>
    <row r="489" ht="14.1" customHeight="1" x14ac:dyDescent="0.2"/>
    <row r="490" ht="14.1" customHeight="1" x14ac:dyDescent="0.2"/>
    <row r="491" ht="14.1" customHeight="1" x14ac:dyDescent="0.2"/>
    <row r="492" ht="14.1" customHeight="1" x14ac:dyDescent="0.2"/>
    <row r="493" ht="14.1" customHeight="1" x14ac:dyDescent="0.2"/>
    <row r="494" ht="14.1" customHeight="1" x14ac:dyDescent="0.2"/>
    <row r="495" ht="14.1" customHeight="1" x14ac:dyDescent="0.2"/>
    <row r="496" ht="14.1" customHeight="1" x14ac:dyDescent="0.2"/>
    <row r="497" ht="14.1" customHeight="1" x14ac:dyDescent="0.2"/>
    <row r="498" ht="14.1" customHeight="1" x14ac:dyDescent="0.2"/>
    <row r="499" ht="14.1" customHeight="1" x14ac:dyDescent="0.2"/>
    <row r="500" ht="14.1" customHeight="1" x14ac:dyDescent="0.2"/>
    <row r="501" ht="14.1" customHeight="1" x14ac:dyDescent="0.2"/>
    <row r="502" ht="14.1" customHeight="1" x14ac:dyDescent="0.2"/>
    <row r="503" ht="14.1" customHeight="1" x14ac:dyDescent="0.2"/>
    <row r="504" ht="14.1" customHeight="1" x14ac:dyDescent="0.2"/>
    <row r="505" ht="14.1" customHeight="1" x14ac:dyDescent="0.2"/>
    <row r="506" ht="14.1" customHeight="1" x14ac:dyDescent="0.2"/>
    <row r="507" ht="14.1" customHeight="1" x14ac:dyDescent="0.2"/>
    <row r="508" ht="14.1" customHeight="1" x14ac:dyDescent="0.2"/>
    <row r="509" ht="14.1" customHeight="1" x14ac:dyDescent="0.2"/>
    <row r="510" ht="14.1" customHeight="1" x14ac:dyDescent="0.2"/>
    <row r="511" ht="14.1" customHeight="1" x14ac:dyDescent="0.2"/>
    <row r="512" ht="14.1" customHeight="1" x14ac:dyDescent="0.2"/>
    <row r="513" ht="14.1" customHeight="1" x14ac:dyDescent="0.2"/>
    <row r="514" ht="14.1" customHeight="1" x14ac:dyDescent="0.2"/>
    <row r="515" ht="14.1" customHeight="1" x14ac:dyDescent="0.2"/>
    <row r="516" ht="14.1" customHeight="1" x14ac:dyDescent="0.2"/>
    <row r="517" ht="14.1" customHeight="1" x14ac:dyDescent="0.2"/>
    <row r="518" ht="14.1" customHeight="1" x14ac:dyDescent="0.2"/>
    <row r="519" ht="14.1" customHeight="1" x14ac:dyDescent="0.2"/>
    <row r="520" ht="14.1" customHeight="1" x14ac:dyDescent="0.2"/>
    <row r="521" ht="14.1" customHeight="1" x14ac:dyDescent="0.2"/>
    <row r="522" ht="14.1" customHeight="1" x14ac:dyDescent="0.2"/>
    <row r="523" ht="14.1" customHeight="1" x14ac:dyDescent="0.2"/>
    <row r="524" ht="14.1" customHeight="1" x14ac:dyDescent="0.2"/>
    <row r="525" ht="14.1" customHeight="1" x14ac:dyDescent="0.2"/>
    <row r="526" ht="14.1" customHeight="1" x14ac:dyDescent="0.2"/>
    <row r="527" ht="14.1" customHeight="1" x14ac:dyDescent="0.2"/>
    <row r="528" ht="14.1" customHeight="1" x14ac:dyDescent="0.2"/>
    <row r="529" ht="14.1" customHeight="1" x14ac:dyDescent="0.2"/>
    <row r="530" ht="14.1" customHeight="1" x14ac:dyDescent="0.2"/>
    <row r="531" ht="14.1" customHeight="1" x14ac:dyDescent="0.2"/>
    <row r="532" ht="14.1" customHeight="1" x14ac:dyDescent="0.2"/>
    <row r="533" ht="14.1" customHeight="1" x14ac:dyDescent="0.2"/>
    <row r="534" ht="14.1" customHeight="1" x14ac:dyDescent="0.2"/>
    <row r="535" ht="14.1" customHeight="1" x14ac:dyDescent="0.2"/>
    <row r="536" ht="14.1" customHeight="1" x14ac:dyDescent="0.2"/>
    <row r="537" ht="14.1" customHeight="1" x14ac:dyDescent="0.2"/>
    <row r="538" ht="14.1" customHeight="1" x14ac:dyDescent="0.2"/>
    <row r="539" ht="14.1" customHeight="1" x14ac:dyDescent="0.2"/>
    <row r="540" ht="14.1" customHeight="1" x14ac:dyDescent="0.2"/>
    <row r="541" ht="14.1" customHeight="1" x14ac:dyDescent="0.2"/>
    <row r="542" ht="14.1" customHeight="1" x14ac:dyDescent="0.2"/>
    <row r="543" ht="14.1" customHeight="1" x14ac:dyDescent="0.2"/>
    <row r="544" ht="14.1" customHeight="1" x14ac:dyDescent="0.2"/>
    <row r="545" ht="14.1" customHeight="1" x14ac:dyDescent="0.2"/>
    <row r="546" ht="14.1" customHeight="1" x14ac:dyDescent="0.2"/>
    <row r="547" ht="14.1" customHeight="1" x14ac:dyDescent="0.2"/>
    <row r="548" ht="14.1" customHeight="1" x14ac:dyDescent="0.2"/>
    <row r="549" ht="14.1" customHeight="1" x14ac:dyDescent="0.2"/>
  </sheetData>
  <sheetProtection formatCells="0" selectLockedCells="1"/>
  <printOptions horizontalCentered="1"/>
  <pageMargins left="0.59055118110236227" right="0.11811023622047245" top="0.15748031496062992" bottom="0.43307086614173229" header="0.31496062992125984" footer="0.27559055118110237"/>
  <pageSetup paperSize="9" scale="98" orientation="portrait" r:id="rId1"/>
  <headerFooter>
    <oddFooter>&amp;L&amp;8EGE-PLUS-FR-04-01-E_Rev.04
(12.Nov.2009)&amp;C&amp;8Johnson Controls, Inc.
Proprietary and Confidential&amp;R&amp;8Page 6  ;  Printed: &amp;D</oddFooter>
  </headerFooter>
  <drawing r:id="rId2"/>
  <legacyDrawing r:id="rId3"/>
  <oleObjects>
    <mc:AlternateContent xmlns:mc="http://schemas.openxmlformats.org/markup-compatibility/2006">
      <mc:Choice Requires="x14">
        <oleObject progId="Document" shapeId="15412" r:id="rId4">
          <objectPr defaultSize="0" autoPict="0" r:id="rId5">
            <anchor moveWithCells="1">
              <from>
                <xdr:col>20</xdr:col>
                <xdr:colOff>28575</xdr:colOff>
                <xdr:row>65</xdr:row>
                <xdr:rowOff>38100</xdr:rowOff>
              </from>
              <to>
                <xdr:col>29</xdr:col>
                <xdr:colOff>581025</xdr:colOff>
                <xdr:row>127</xdr:row>
                <xdr:rowOff>142875</xdr:rowOff>
              </to>
            </anchor>
          </objectPr>
        </oleObject>
      </mc:Choice>
      <mc:Fallback>
        <oleObject progId="Document" shapeId="15412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V40"/>
  <sheetViews>
    <sheetView topLeftCell="K1" workbookViewId="0">
      <selection activeCell="L1" sqref="L1:V1"/>
    </sheetView>
  </sheetViews>
  <sheetFormatPr defaultRowHeight="12.75" x14ac:dyDescent="0.2"/>
  <cols>
    <col min="1" max="1" width="9.7109375" customWidth="1"/>
    <col min="2" max="9" width="12.140625" customWidth="1"/>
    <col min="10" max="10" width="10.5703125" customWidth="1"/>
    <col min="11" max="11" width="11.5703125" customWidth="1"/>
    <col min="13" max="15" width="14.7109375" customWidth="1"/>
    <col min="16" max="17" width="13.5703125" customWidth="1"/>
    <col min="18" max="20" width="6.85546875" customWidth="1"/>
    <col min="22" max="22" width="10.85546875" customWidth="1"/>
  </cols>
  <sheetData>
    <row r="1" spans="1:22" ht="23.25" x14ac:dyDescent="0.35">
      <c r="A1" s="556" t="s">
        <v>170</v>
      </c>
      <c r="B1" s="557"/>
      <c r="C1" s="557"/>
      <c r="D1" s="557"/>
      <c r="E1" s="557"/>
      <c r="F1" s="557"/>
      <c r="G1" s="557"/>
      <c r="H1" s="557"/>
      <c r="I1" s="557"/>
      <c r="J1" s="557"/>
      <c r="K1" s="558"/>
      <c r="L1" s="556" t="s">
        <v>170</v>
      </c>
      <c r="M1" s="557"/>
      <c r="N1" s="557"/>
      <c r="O1" s="557"/>
      <c r="P1" s="557"/>
      <c r="Q1" s="557"/>
      <c r="R1" s="557"/>
      <c r="S1" s="557"/>
      <c r="T1" s="557"/>
      <c r="U1" s="557"/>
      <c r="V1" s="558"/>
    </row>
    <row r="2" spans="1:22" ht="18" customHeight="1" x14ac:dyDescent="0.25">
      <c r="A2" s="393" t="s">
        <v>167</v>
      </c>
      <c r="B2" s="394"/>
      <c r="C2" s="551"/>
      <c r="D2" s="552"/>
      <c r="E2" s="552"/>
      <c r="F2" s="552"/>
      <c r="G2" s="552"/>
      <c r="H2" s="552"/>
      <c r="I2" s="552"/>
      <c r="J2" s="552"/>
      <c r="K2" s="553"/>
      <c r="L2" s="393" t="s">
        <v>167</v>
      </c>
      <c r="M2" s="394"/>
      <c r="N2" s="551"/>
      <c r="O2" s="552"/>
      <c r="P2" s="552"/>
      <c r="Q2" s="552"/>
      <c r="R2" s="552"/>
      <c r="S2" s="552"/>
      <c r="T2" s="552"/>
      <c r="U2" s="552"/>
      <c r="V2" s="553"/>
    </row>
    <row r="3" spans="1:22" ht="18" customHeight="1" x14ac:dyDescent="0.25">
      <c r="A3" s="393" t="s">
        <v>169</v>
      </c>
      <c r="B3" s="394"/>
      <c r="C3" s="559"/>
      <c r="D3" s="560"/>
      <c r="E3" s="560"/>
      <c r="F3" s="560"/>
      <c r="G3" s="560"/>
      <c r="H3" s="560"/>
      <c r="I3" s="560"/>
      <c r="J3" s="560"/>
      <c r="K3" s="561"/>
      <c r="L3" s="393" t="s">
        <v>169</v>
      </c>
      <c r="M3" s="394"/>
      <c r="N3" s="559"/>
      <c r="O3" s="560"/>
      <c r="P3" s="560"/>
      <c r="Q3" s="560"/>
      <c r="R3" s="560"/>
      <c r="S3" s="560"/>
      <c r="T3" s="560"/>
      <c r="U3" s="560"/>
      <c r="V3" s="561"/>
    </row>
    <row r="4" spans="1:22" ht="15.75" x14ac:dyDescent="0.25">
      <c r="A4" s="393" t="s">
        <v>168</v>
      </c>
      <c r="B4" s="394"/>
      <c r="C4" s="395"/>
      <c r="D4" s="551"/>
      <c r="E4" s="552"/>
      <c r="F4" s="552"/>
      <c r="G4" s="552"/>
      <c r="H4" s="552"/>
      <c r="I4" s="552"/>
      <c r="J4" s="552"/>
      <c r="K4" s="553"/>
      <c r="L4" s="393" t="s">
        <v>168</v>
      </c>
      <c r="M4" s="394"/>
      <c r="N4" s="395"/>
      <c r="O4" s="551"/>
      <c r="P4" s="552"/>
      <c r="Q4" s="552"/>
      <c r="R4" s="552"/>
      <c r="S4" s="552"/>
      <c r="T4" s="552"/>
      <c r="U4" s="552"/>
      <c r="V4" s="553"/>
    </row>
    <row r="5" spans="1:22" ht="15.75" x14ac:dyDescent="0.25">
      <c r="A5" s="377"/>
      <c r="B5" s="551" t="s">
        <v>151</v>
      </c>
      <c r="C5" s="552"/>
      <c r="D5" s="552"/>
      <c r="E5" s="552"/>
      <c r="F5" s="552"/>
      <c r="G5" s="552"/>
      <c r="H5" s="552"/>
      <c r="I5" s="552"/>
      <c r="J5" s="552"/>
      <c r="K5" s="553"/>
      <c r="L5" s="377"/>
      <c r="M5" s="554" t="s">
        <v>152</v>
      </c>
      <c r="N5" s="554"/>
      <c r="O5" s="555"/>
      <c r="P5" s="555"/>
      <c r="Q5" s="555"/>
      <c r="R5" s="555"/>
      <c r="S5" s="555"/>
      <c r="T5" s="555"/>
      <c r="U5" s="378"/>
      <c r="V5" s="379"/>
    </row>
    <row r="6" spans="1:22" ht="82.5" customHeight="1" x14ac:dyDescent="0.25">
      <c r="A6" s="380" t="s">
        <v>153</v>
      </c>
      <c r="B6" s="381" t="s">
        <v>154</v>
      </c>
      <c r="C6" s="381" t="s">
        <v>155</v>
      </c>
      <c r="D6" s="381" t="s">
        <v>156</v>
      </c>
      <c r="E6" s="381" t="s">
        <v>157</v>
      </c>
      <c r="F6" s="381" t="s">
        <v>158</v>
      </c>
      <c r="G6" s="381" t="s">
        <v>159</v>
      </c>
      <c r="H6" s="381" t="s">
        <v>160</v>
      </c>
      <c r="I6" s="381" t="s">
        <v>161</v>
      </c>
      <c r="J6" s="381" t="s">
        <v>162</v>
      </c>
      <c r="K6" s="381" t="s">
        <v>163</v>
      </c>
      <c r="L6" s="380" t="s">
        <v>153</v>
      </c>
      <c r="M6" s="381">
        <v>11</v>
      </c>
      <c r="N6" s="381">
        <v>12</v>
      </c>
      <c r="O6" s="381">
        <v>13</v>
      </c>
      <c r="P6" s="381">
        <v>14</v>
      </c>
      <c r="Q6" s="381">
        <v>15</v>
      </c>
      <c r="R6" s="381"/>
      <c r="S6" s="381"/>
      <c r="T6" s="381"/>
      <c r="U6" s="381" t="s">
        <v>164</v>
      </c>
      <c r="V6" s="382" t="s">
        <v>11</v>
      </c>
    </row>
    <row r="7" spans="1:22" x14ac:dyDescent="0.2">
      <c r="A7" s="383"/>
      <c r="B7" s="376"/>
      <c r="C7" s="376"/>
      <c r="D7" s="376"/>
      <c r="E7" s="376"/>
      <c r="F7" s="376"/>
      <c r="G7" s="376"/>
      <c r="H7" s="376"/>
      <c r="I7" s="376"/>
      <c r="J7" s="376"/>
      <c r="K7" s="384"/>
      <c r="L7" s="383"/>
      <c r="M7" s="376"/>
      <c r="N7" s="376"/>
      <c r="O7" s="376"/>
      <c r="P7" s="376"/>
      <c r="Q7" s="376"/>
      <c r="R7" s="376"/>
      <c r="S7" s="376"/>
      <c r="T7" s="376"/>
      <c r="U7" s="376"/>
      <c r="V7" s="384"/>
    </row>
    <row r="8" spans="1:22" x14ac:dyDescent="0.2">
      <c r="A8" s="383"/>
      <c r="B8" s="376"/>
      <c r="C8" s="376"/>
      <c r="D8" s="376"/>
      <c r="E8" s="376"/>
      <c r="F8" s="376"/>
      <c r="G8" s="376"/>
      <c r="H8" s="376"/>
      <c r="I8" s="376"/>
      <c r="J8" s="376"/>
      <c r="K8" s="384"/>
      <c r="L8" s="383"/>
      <c r="M8" s="376"/>
      <c r="N8" s="376"/>
      <c r="O8" s="376"/>
      <c r="P8" s="376"/>
      <c r="Q8" s="376"/>
      <c r="R8" s="376"/>
      <c r="S8" s="376"/>
      <c r="T8" s="376"/>
      <c r="U8" s="376"/>
      <c r="V8" s="384"/>
    </row>
    <row r="9" spans="1:22" x14ac:dyDescent="0.2">
      <c r="A9" s="383"/>
      <c r="B9" s="376"/>
      <c r="C9" s="376"/>
      <c r="D9" s="376"/>
      <c r="E9" s="376"/>
      <c r="F9" s="376"/>
      <c r="G9" s="376"/>
      <c r="H9" s="376"/>
      <c r="I9" s="376"/>
      <c r="J9" s="376"/>
      <c r="K9" s="384"/>
      <c r="L9" s="383"/>
      <c r="M9" s="376"/>
      <c r="N9" s="376"/>
      <c r="O9" s="376"/>
      <c r="P9" s="376"/>
      <c r="Q9" s="376"/>
      <c r="R9" s="376"/>
      <c r="S9" s="376"/>
      <c r="T9" s="376"/>
      <c r="U9" s="376"/>
      <c r="V9" s="384"/>
    </row>
    <row r="10" spans="1:22" x14ac:dyDescent="0.2">
      <c r="A10" s="383"/>
      <c r="B10" s="376"/>
      <c r="C10" s="376"/>
      <c r="D10" s="376"/>
      <c r="E10" s="376"/>
      <c r="F10" s="376"/>
      <c r="G10" s="376"/>
      <c r="H10" s="376"/>
      <c r="I10" s="376"/>
      <c r="J10" s="376"/>
      <c r="K10" s="384"/>
      <c r="L10" s="383"/>
      <c r="M10" s="376"/>
      <c r="N10" s="376"/>
      <c r="O10" s="376"/>
      <c r="P10" s="376"/>
      <c r="Q10" s="376"/>
      <c r="R10" s="376"/>
      <c r="S10" s="376"/>
      <c r="T10" s="376"/>
      <c r="U10" s="376"/>
      <c r="V10" s="384"/>
    </row>
    <row r="11" spans="1:22" x14ac:dyDescent="0.2">
      <c r="A11" s="383"/>
      <c r="B11" s="376"/>
      <c r="C11" s="376"/>
      <c r="D11" s="376"/>
      <c r="E11" s="376"/>
      <c r="F11" s="376"/>
      <c r="G11" s="376"/>
      <c r="H11" s="376"/>
      <c r="I11" s="376"/>
      <c r="J11" s="376"/>
      <c r="K11" s="384"/>
      <c r="L11" s="383"/>
      <c r="M11" s="376"/>
      <c r="N11" s="376"/>
      <c r="O11" s="376"/>
      <c r="P11" s="376"/>
      <c r="Q11" s="376"/>
      <c r="R11" s="376"/>
      <c r="S11" s="376"/>
      <c r="T11" s="376"/>
      <c r="U11" s="376"/>
      <c r="V11" s="384"/>
    </row>
    <row r="12" spans="1:22" x14ac:dyDescent="0.2">
      <c r="A12" s="383"/>
      <c r="B12" s="376"/>
      <c r="C12" s="376"/>
      <c r="D12" s="376"/>
      <c r="E12" s="376"/>
      <c r="F12" s="376"/>
      <c r="G12" s="376"/>
      <c r="H12" s="376"/>
      <c r="I12" s="376"/>
      <c r="J12" s="376"/>
      <c r="K12" s="384"/>
      <c r="L12" s="383"/>
      <c r="M12" s="376"/>
      <c r="N12" s="376"/>
      <c r="O12" s="376"/>
      <c r="P12" s="376"/>
      <c r="Q12" s="376"/>
      <c r="R12" s="376"/>
      <c r="S12" s="376"/>
      <c r="T12" s="376"/>
      <c r="U12" s="376"/>
      <c r="V12" s="384"/>
    </row>
    <row r="13" spans="1:22" x14ac:dyDescent="0.2">
      <c r="A13" s="383"/>
      <c r="B13" s="376"/>
      <c r="C13" s="376"/>
      <c r="D13" s="376"/>
      <c r="E13" s="376"/>
      <c r="F13" s="376"/>
      <c r="G13" s="376"/>
      <c r="H13" s="376"/>
      <c r="I13" s="376"/>
      <c r="J13" s="376"/>
      <c r="K13" s="384"/>
      <c r="L13" s="383"/>
      <c r="M13" s="376"/>
      <c r="N13" s="376"/>
      <c r="O13" s="376"/>
      <c r="P13" s="376"/>
      <c r="Q13" s="376"/>
      <c r="R13" s="376"/>
      <c r="S13" s="376"/>
      <c r="T13" s="376"/>
      <c r="U13" s="376"/>
      <c r="V13" s="384"/>
    </row>
    <row r="14" spans="1:22" x14ac:dyDescent="0.2">
      <c r="A14" s="383"/>
      <c r="B14" s="376"/>
      <c r="C14" s="376"/>
      <c r="D14" s="376"/>
      <c r="E14" s="376"/>
      <c r="F14" s="376"/>
      <c r="G14" s="376"/>
      <c r="H14" s="376"/>
      <c r="I14" s="376"/>
      <c r="J14" s="376"/>
      <c r="K14" s="384"/>
      <c r="L14" s="383"/>
      <c r="M14" s="376"/>
      <c r="N14" s="376"/>
      <c r="O14" s="376"/>
      <c r="P14" s="376"/>
      <c r="Q14" s="376"/>
      <c r="R14" s="376"/>
      <c r="S14" s="376"/>
      <c r="T14" s="376"/>
      <c r="U14" s="376"/>
      <c r="V14" s="384"/>
    </row>
    <row r="15" spans="1:22" x14ac:dyDescent="0.2">
      <c r="A15" s="383"/>
      <c r="B15" s="376"/>
      <c r="C15" s="376"/>
      <c r="D15" s="376"/>
      <c r="E15" s="376"/>
      <c r="F15" s="376"/>
      <c r="G15" s="376"/>
      <c r="H15" s="376"/>
      <c r="I15" s="376"/>
      <c r="J15" s="376"/>
      <c r="K15" s="384"/>
      <c r="L15" s="383"/>
      <c r="M15" s="376"/>
      <c r="N15" s="376"/>
      <c r="O15" s="376"/>
      <c r="P15" s="376"/>
      <c r="Q15" s="376"/>
      <c r="R15" s="376"/>
      <c r="S15" s="376"/>
      <c r="T15" s="376"/>
      <c r="U15" s="376"/>
      <c r="V15" s="384"/>
    </row>
    <row r="16" spans="1:22" x14ac:dyDescent="0.2">
      <c r="A16" s="383"/>
      <c r="B16" s="376"/>
      <c r="C16" s="376"/>
      <c r="D16" s="376"/>
      <c r="E16" s="376"/>
      <c r="F16" s="376"/>
      <c r="G16" s="376"/>
      <c r="H16" s="376"/>
      <c r="I16" s="376"/>
      <c r="J16" s="376"/>
      <c r="K16" s="384"/>
      <c r="L16" s="383"/>
      <c r="M16" s="376"/>
      <c r="N16" s="376"/>
      <c r="O16" s="376"/>
      <c r="P16" s="376"/>
      <c r="Q16" s="376"/>
      <c r="R16" s="376"/>
      <c r="S16" s="376"/>
      <c r="T16" s="376"/>
      <c r="U16" s="376"/>
      <c r="V16" s="384"/>
    </row>
    <row r="17" spans="1:22" x14ac:dyDescent="0.2">
      <c r="A17" s="383"/>
      <c r="B17" s="376"/>
      <c r="C17" s="376"/>
      <c r="D17" s="376"/>
      <c r="E17" s="376"/>
      <c r="F17" s="376"/>
      <c r="G17" s="376"/>
      <c r="H17" s="376"/>
      <c r="I17" s="376"/>
      <c r="J17" s="376"/>
      <c r="K17" s="384"/>
      <c r="L17" s="383"/>
      <c r="M17" s="376"/>
      <c r="N17" s="376"/>
      <c r="O17" s="376"/>
      <c r="P17" s="376"/>
      <c r="Q17" s="376"/>
      <c r="R17" s="376"/>
      <c r="S17" s="376"/>
      <c r="T17" s="376"/>
      <c r="U17" s="376"/>
      <c r="V17" s="384"/>
    </row>
    <row r="18" spans="1:22" x14ac:dyDescent="0.2">
      <c r="A18" s="383"/>
      <c r="B18" s="376"/>
      <c r="C18" s="376"/>
      <c r="D18" s="376"/>
      <c r="E18" s="376"/>
      <c r="F18" s="376"/>
      <c r="G18" s="376"/>
      <c r="H18" s="376"/>
      <c r="I18" s="376"/>
      <c r="J18" s="376"/>
      <c r="K18" s="384"/>
      <c r="L18" s="383"/>
      <c r="M18" s="376"/>
      <c r="N18" s="376"/>
      <c r="O18" s="376"/>
      <c r="P18" s="376"/>
      <c r="Q18" s="376"/>
      <c r="R18" s="376"/>
      <c r="S18" s="376"/>
      <c r="T18" s="376"/>
      <c r="U18" s="376"/>
      <c r="V18" s="384"/>
    </row>
    <row r="19" spans="1:22" x14ac:dyDescent="0.2">
      <c r="A19" s="383"/>
      <c r="B19" s="376"/>
      <c r="C19" s="376"/>
      <c r="D19" s="376"/>
      <c r="E19" s="376"/>
      <c r="F19" s="376"/>
      <c r="G19" s="376"/>
      <c r="H19" s="376"/>
      <c r="I19" s="376"/>
      <c r="J19" s="376"/>
      <c r="K19" s="384"/>
      <c r="L19" s="383"/>
      <c r="M19" s="376"/>
      <c r="N19" s="376"/>
      <c r="O19" s="376"/>
      <c r="P19" s="376"/>
      <c r="Q19" s="376"/>
      <c r="R19" s="376"/>
      <c r="S19" s="376"/>
      <c r="T19" s="376"/>
      <c r="U19" s="376"/>
      <c r="V19" s="384"/>
    </row>
    <row r="20" spans="1:22" x14ac:dyDescent="0.2">
      <c r="A20" s="385" t="s">
        <v>165</v>
      </c>
      <c r="B20" s="386" t="s">
        <v>166</v>
      </c>
      <c r="C20" s="387"/>
      <c r="D20" s="387"/>
      <c r="E20" s="387"/>
      <c r="F20" s="387"/>
      <c r="G20" s="387"/>
      <c r="H20" s="387"/>
      <c r="I20" s="387"/>
      <c r="J20" s="387"/>
      <c r="K20" s="388"/>
      <c r="L20" s="385" t="s">
        <v>165</v>
      </c>
      <c r="M20" s="386" t="s">
        <v>166</v>
      </c>
      <c r="N20" s="387"/>
      <c r="O20" s="387"/>
      <c r="P20" s="387"/>
      <c r="Q20" s="387"/>
      <c r="R20" s="387"/>
      <c r="S20" s="387"/>
      <c r="T20" s="387"/>
      <c r="U20" s="387"/>
      <c r="V20" s="388"/>
    </row>
    <row r="21" spans="1:22" x14ac:dyDescent="0.2">
      <c r="A21" s="389"/>
      <c r="B21" s="387"/>
      <c r="C21" s="387"/>
      <c r="D21" s="387"/>
      <c r="E21" s="387"/>
      <c r="F21" s="387"/>
      <c r="G21" s="387"/>
      <c r="H21" s="387"/>
      <c r="I21" s="387"/>
      <c r="J21" s="387"/>
      <c r="K21" s="388"/>
      <c r="L21" s="389"/>
      <c r="M21" s="387"/>
      <c r="N21" s="387"/>
      <c r="O21" s="387"/>
      <c r="P21" s="387"/>
      <c r="Q21" s="387"/>
      <c r="R21" s="387"/>
      <c r="S21" s="387"/>
      <c r="T21" s="387"/>
      <c r="U21" s="387"/>
      <c r="V21" s="388"/>
    </row>
    <row r="22" spans="1:22" x14ac:dyDescent="0.2">
      <c r="A22" s="389"/>
      <c r="B22" s="387"/>
      <c r="C22" s="387"/>
      <c r="D22" s="387"/>
      <c r="E22" s="387"/>
      <c r="F22" s="387"/>
      <c r="G22" s="387"/>
      <c r="H22" s="387"/>
      <c r="I22" s="387"/>
      <c r="J22" s="387"/>
      <c r="K22" s="388"/>
      <c r="L22" s="389"/>
      <c r="M22" s="387"/>
      <c r="N22" s="387"/>
      <c r="O22" s="387"/>
      <c r="P22" s="387"/>
      <c r="Q22" s="387"/>
      <c r="R22" s="387"/>
      <c r="S22" s="387"/>
      <c r="T22" s="387"/>
      <c r="U22" s="387"/>
      <c r="V22" s="388"/>
    </row>
    <row r="23" spans="1:22" x14ac:dyDescent="0.2">
      <c r="A23" s="389"/>
      <c r="B23" s="387"/>
      <c r="C23" s="387"/>
      <c r="D23" s="387"/>
      <c r="E23" s="387"/>
      <c r="F23" s="387"/>
      <c r="G23" s="387"/>
      <c r="H23" s="387"/>
      <c r="I23" s="387"/>
      <c r="J23" s="387"/>
      <c r="K23" s="388"/>
      <c r="L23" s="389"/>
      <c r="M23" s="387"/>
      <c r="N23" s="387"/>
      <c r="O23" s="387"/>
      <c r="P23" s="387"/>
      <c r="Q23" s="387"/>
      <c r="R23" s="387"/>
      <c r="S23" s="387"/>
      <c r="T23" s="387"/>
      <c r="U23" s="387"/>
      <c r="V23" s="388"/>
    </row>
    <row r="24" spans="1:22" x14ac:dyDescent="0.2">
      <c r="A24" s="389"/>
      <c r="B24" s="387"/>
      <c r="C24" s="387"/>
      <c r="D24" s="387"/>
      <c r="E24" s="387"/>
      <c r="F24" s="387"/>
      <c r="G24" s="387"/>
      <c r="H24" s="387"/>
      <c r="I24" s="387"/>
      <c r="J24" s="387"/>
      <c r="K24" s="388"/>
      <c r="L24" s="389"/>
      <c r="M24" s="387"/>
      <c r="N24" s="387"/>
      <c r="O24" s="387"/>
      <c r="P24" s="387"/>
      <c r="Q24" s="387"/>
      <c r="R24" s="387"/>
      <c r="S24" s="387"/>
      <c r="T24" s="387"/>
      <c r="U24" s="387"/>
      <c r="V24" s="388"/>
    </row>
    <row r="25" spans="1:22" x14ac:dyDescent="0.2">
      <c r="A25" s="389"/>
      <c r="B25" s="387"/>
      <c r="C25" s="387"/>
      <c r="D25" s="387"/>
      <c r="E25" s="387"/>
      <c r="F25" s="387"/>
      <c r="G25" s="387"/>
      <c r="H25" s="387"/>
      <c r="I25" s="387"/>
      <c r="J25" s="387"/>
      <c r="K25" s="388"/>
      <c r="L25" s="389"/>
      <c r="M25" s="387"/>
      <c r="N25" s="387"/>
      <c r="O25" s="387"/>
      <c r="P25" s="387"/>
      <c r="Q25" s="387"/>
      <c r="R25" s="387"/>
      <c r="S25" s="387"/>
      <c r="T25" s="387"/>
      <c r="U25" s="387"/>
      <c r="V25" s="388"/>
    </row>
    <row r="26" spans="1:22" x14ac:dyDescent="0.2">
      <c r="A26" s="389"/>
      <c r="B26" s="387"/>
      <c r="C26" s="387"/>
      <c r="D26" s="387"/>
      <c r="E26" s="387"/>
      <c r="F26" s="387"/>
      <c r="G26" s="387"/>
      <c r="H26" s="387"/>
      <c r="I26" s="387"/>
      <c r="J26" s="387"/>
      <c r="K26" s="388"/>
      <c r="L26" s="389"/>
      <c r="M26" s="387"/>
      <c r="N26" s="387"/>
      <c r="O26" s="387"/>
      <c r="P26" s="387"/>
      <c r="Q26" s="387"/>
      <c r="R26" s="387"/>
      <c r="S26" s="387"/>
      <c r="T26" s="387"/>
      <c r="U26" s="387"/>
      <c r="V26" s="388"/>
    </row>
    <row r="27" spans="1:22" x14ac:dyDescent="0.2">
      <c r="A27" s="389"/>
      <c r="B27" s="387"/>
      <c r="C27" s="387"/>
      <c r="D27" s="387"/>
      <c r="E27" s="387"/>
      <c r="F27" s="387"/>
      <c r="G27" s="387"/>
      <c r="H27" s="387"/>
      <c r="I27" s="387"/>
      <c r="J27" s="387"/>
      <c r="K27" s="388"/>
      <c r="L27" s="389"/>
      <c r="M27" s="387"/>
      <c r="N27" s="387"/>
      <c r="O27" s="387"/>
      <c r="P27" s="387"/>
      <c r="Q27" s="387"/>
      <c r="R27" s="387"/>
      <c r="S27" s="387"/>
      <c r="T27" s="387"/>
      <c r="U27" s="387"/>
      <c r="V27" s="388"/>
    </row>
    <row r="28" spans="1:22" x14ac:dyDescent="0.2">
      <c r="A28" s="389"/>
      <c r="B28" s="387"/>
      <c r="C28" s="387"/>
      <c r="D28" s="387"/>
      <c r="E28" s="387"/>
      <c r="F28" s="387"/>
      <c r="G28" s="387"/>
      <c r="H28" s="387"/>
      <c r="I28" s="387"/>
      <c r="J28" s="387"/>
      <c r="K28" s="388"/>
      <c r="L28" s="389"/>
      <c r="M28" s="387"/>
      <c r="N28" s="387"/>
      <c r="O28" s="387"/>
      <c r="P28" s="387"/>
      <c r="Q28" s="387"/>
      <c r="R28" s="387"/>
      <c r="S28" s="387"/>
      <c r="T28" s="387"/>
      <c r="U28" s="387"/>
      <c r="V28" s="388"/>
    </row>
    <row r="29" spans="1:22" x14ac:dyDescent="0.2">
      <c r="A29" s="389"/>
      <c r="B29" s="387"/>
      <c r="C29" s="387"/>
      <c r="D29" s="387"/>
      <c r="E29" s="387"/>
      <c r="F29" s="387"/>
      <c r="G29" s="387"/>
      <c r="H29" s="387"/>
      <c r="I29" s="387"/>
      <c r="J29" s="387"/>
      <c r="K29" s="388"/>
      <c r="L29" s="389"/>
      <c r="M29" s="387"/>
      <c r="N29" s="387"/>
      <c r="O29" s="387"/>
      <c r="P29" s="387"/>
      <c r="Q29" s="387"/>
      <c r="R29" s="387"/>
      <c r="S29" s="387"/>
      <c r="T29" s="387"/>
      <c r="U29" s="387"/>
      <c r="V29" s="388"/>
    </row>
    <row r="30" spans="1:22" x14ac:dyDescent="0.2">
      <c r="A30" s="389"/>
      <c r="B30" s="387"/>
      <c r="C30" s="387"/>
      <c r="D30" s="387"/>
      <c r="E30" s="387"/>
      <c r="F30" s="387"/>
      <c r="G30" s="387"/>
      <c r="H30" s="387"/>
      <c r="I30" s="387"/>
      <c r="J30" s="387"/>
      <c r="K30" s="388"/>
      <c r="L30" s="389"/>
      <c r="M30" s="387"/>
      <c r="N30" s="387"/>
      <c r="O30" s="387"/>
      <c r="P30" s="387"/>
      <c r="Q30" s="387"/>
      <c r="R30" s="387"/>
      <c r="S30" s="387"/>
      <c r="T30" s="387"/>
      <c r="U30" s="387"/>
      <c r="V30" s="388"/>
    </row>
    <row r="31" spans="1:22" x14ac:dyDescent="0.2">
      <c r="A31" s="389"/>
      <c r="B31" s="387"/>
      <c r="C31" s="387"/>
      <c r="D31" s="387"/>
      <c r="E31" s="387"/>
      <c r="F31" s="387"/>
      <c r="G31" s="387"/>
      <c r="H31" s="387"/>
      <c r="I31" s="387"/>
      <c r="J31" s="387"/>
      <c r="K31" s="388"/>
      <c r="L31" s="389"/>
      <c r="M31" s="387"/>
      <c r="N31" s="387"/>
      <c r="O31" s="387"/>
      <c r="P31" s="387"/>
      <c r="Q31" s="387"/>
      <c r="R31" s="387"/>
      <c r="S31" s="387"/>
      <c r="T31" s="387"/>
      <c r="U31" s="387"/>
      <c r="V31" s="388"/>
    </row>
    <row r="32" spans="1:22" x14ac:dyDescent="0.2">
      <c r="A32" s="389"/>
      <c r="B32" s="387"/>
      <c r="C32" s="387"/>
      <c r="D32" s="387"/>
      <c r="E32" s="387"/>
      <c r="F32" s="387"/>
      <c r="G32" s="387"/>
      <c r="H32" s="387"/>
      <c r="I32" s="387"/>
      <c r="J32" s="387"/>
      <c r="K32" s="388"/>
      <c r="L32" s="389"/>
      <c r="M32" s="387"/>
      <c r="N32" s="387"/>
      <c r="O32" s="387"/>
      <c r="P32" s="387"/>
      <c r="Q32" s="387"/>
      <c r="R32" s="387"/>
      <c r="S32" s="387"/>
      <c r="T32" s="387"/>
      <c r="U32" s="387"/>
      <c r="V32" s="388"/>
    </row>
    <row r="33" spans="1:22" ht="13.5" thickBot="1" x14ac:dyDescent="0.25">
      <c r="A33" s="390"/>
      <c r="B33" s="391"/>
      <c r="C33" s="391"/>
      <c r="D33" s="391"/>
      <c r="E33" s="391"/>
      <c r="F33" s="391"/>
      <c r="G33" s="391"/>
      <c r="H33" s="391"/>
      <c r="I33" s="391"/>
      <c r="J33" s="391"/>
      <c r="K33" s="392"/>
      <c r="L33" s="390"/>
      <c r="M33" s="391"/>
      <c r="N33" s="391"/>
      <c r="O33" s="391"/>
      <c r="P33" s="391"/>
      <c r="Q33" s="391"/>
      <c r="R33" s="391"/>
      <c r="S33" s="391"/>
      <c r="T33" s="391"/>
      <c r="U33" s="391"/>
      <c r="V33" s="392"/>
    </row>
    <row r="34" spans="1:22" x14ac:dyDescent="0.2">
      <c r="A34" s="387"/>
      <c r="B34" s="387"/>
      <c r="C34" s="387"/>
      <c r="D34" s="387"/>
      <c r="E34" s="387"/>
      <c r="F34" s="387"/>
      <c r="G34" s="387"/>
      <c r="H34" s="387"/>
      <c r="I34" s="387"/>
      <c r="J34" s="387"/>
      <c r="K34" s="387"/>
    </row>
    <row r="35" spans="1:22" x14ac:dyDescent="0.2">
      <c r="A35" s="387"/>
      <c r="B35" s="387"/>
      <c r="C35" s="387"/>
      <c r="D35" s="387"/>
      <c r="E35" s="387"/>
      <c r="F35" s="387"/>
      <c r="G35" s="387"/>
      <c r="H35" s="387"/>
      <c r="I35" s="387"/>
      <c r="J35" s="387"/>
      <c r="K35" s="387"/>
    </row>
    <row r="36" spans="1:22" x14ac:dyDescent="0.2">
      <c r="A36" s="387"/>
      <c r="B36" s="387"/>
      <c r="C36" s="387"/>
      <c r="D36" s="387"/>
      <c r="E36" s="387"/>
      <c r="F36" s="387"/>
      <c r="G36" s="387"/>
      <c r="H36" s="387"/>
      <c r="I36" s="387"/>
      <c r="J36" s="387"/>
      <c r="K36" s="387"/>
    </row>
    <row r="37" spans="1:22" x14ac:dyDescent="0.2">
      <c r="A37" s="387"/>
      <c r="B37" s="387"/>
      <c r="C37" s="387"/>
      <c r="D37" s="387"/>
      <c r="E37" s="387"/>
      <c r="F37" s="387"/>
      <c r="G37" s="387"/>
      <c r="H37" s="387"/>
      <c r="I37" s="387"/>
      <c r="J37" s="387"/>
      <c r="K37" s="387"/>
    </row>
    <row r="38" spans="1:22" x14ac:dyDescent="0.2">
      <c r="A38" s="387"/>
      <c r="B38" s="387"/>
      <c r="C38" s="387"/>
      <c r="D38" s="387"/>
      <c r="E38" s="387"/>
      <c r="F38" s="387"/>
      <c r="G38" s="387"/>
      <c r="H38" s="387"/>
      <c r="I38" s="387"/>
      <c r="J38" s="387"/>
      <c r="K38" s="387"/>
    </row>
    <row r="39" spans="1:22" x14ac:dyDescent="0.2">
      <c r="A39" s="387"/>
      <c r="B39" s="387"/>
      <c r="C39" s="387"/>
      <c r="D39" s="387"/>
      <c r="E39" s="387"/>
      <c r="F39" s="387"/>
      <c r="G39" s="387"/>
      <c r="H39" s="387"/>
      <c r="I39" s="387"/>
      <c r="J39" s="387"/>
      <c r="K39" s="387"/>
    </row>
    <row r="40" spans="1:22" x14ac:dyDescent="0.2">
      <c r="A40" s="387"/>
      <c r="B40" s="387"/>
      <c r="C40" s="387"/>
      <c r="D40" s="387"/>
      <c r="E40" s="387"/>
      <c r="F40" s="387"/>
      <c r="G40" s="387"/>
      <c r="H40" s="387"/>
      <c r="I40" s="387"/>
      <c r="J40" s="387"/>
      <c r="K40" s="387"/>
    </row>
  </sheetData>
  <mergeCells count="10">
    <mergeCell ref="B5:K5"/>
    <mergeCell ref="M5:T5"/>
    <mergeCell ref="A1:K1"/>
    <mergeCell ref="L1:V1"/>
    <mergeCell ref="N2:V2"/>
    <mergeCell ref="N3:V3"/>
    <mergeCell ref="C2:K2"/>
    <mergeCell ref="C3:K3"/>
    <mergeCell ref="D4:K4"/>
    <mergeCell ref="O4:V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zoomScaleNormal="100" workbookViewId="0">
      <selection activeCell="H17" sqref="H17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>
      <selection activeCell="Q27" sqref="Q27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2:H45"/>
  <sheetViews>
    <sheetView zoomScale="90" zoomScaleNormal="90" zoomScaleSheetLayoutView="100" workbookViewId="0">
      <selection activeCell="F50" sqref="F50"/>
    </sheetView>
  </sheetViews>
  <sheetFormatPr defaultRowHeight="12.75" x14ac:dyDescent="0.2"/>
  <cols>
    <col min="1" max="1" width="4.85546875" style="211" customWidth="1"/>
    <col min="2" max="2" width="65" style="178" customWidth="1"/>
    <col min="3" max="3" width="1" style="73" customWidth="1"/>
    <col min="4" max="4" width="1" style="185" customWidth="1"/>
    <col min="5" max="5" width="4.85546875" style="211" customWidth="1"/>
    <col min="6" max="6" width="65.42578125" style="73" customWidth="1"/>
    <col min="7" max="7" width="1" style="73" customWidth="1"/>
    <col min="8" max="8" width="41.140625" style="170" customWidth="1"/>
    <col min="9" max="16384" width="9.140625" style="59"/>
  </cols>
  <sheetData>
    <row r="2" spans="1:8" ht="24.75" customHeight="1" x14ac:dyDescent="0.2">
      <c r="B2" s="179" t="s">
        <v>46</v>
      </c>
      <c r="F2" s="179" t="s">
        <v>113</v>
      </c>
    </row>
    <row r="3" spans="1:8" ht="4.5" customHeight="1" x14ac:dyDescent="0.2">
      <c r="B3" s="209"/>
      <c r="F3" s="185"/>
    </row>
    <row r="5" spans="1:8" s="176" customFormat="1" ht="18" customHeight="1" x14ac:dyDescent="0.2">
      <c r="A5" s="211"/>
      <c r="B5" s="177" t="s">
        <v>47</v>
      </c>
      <c r="C5" s="180"/>
      <c r="D5" s="186"/>
      <c r="E5" s="211"/>
      <c r="F5" s="174" t="s">
        <v>48</v>
      </c>
      <c r="G5" s="180"/>
      <c r="H5" s="175"/>
    </row>
    <row r="7" spans="1:8" s="198" customFormat="1" ht="15" x14ac:dyDescent="0.2">
      <c r="A7" s="212" t="s">
        <v>42</v>
      </c>
      <c r="B7" s="194" t="s">
        <v>49</v>
      </c>
      <c r="C7" s="195"/>
      <c r="D7" s="196"/>
      <c r="E7" s="212" t="s">
        <v>42</v>
      </c>
      <c r="F7" s="195" t="s">
        <v>90</v>
      </c>
      <c r="G7" s="195"/>
      <c r="H7" s="197"/>
    </row>
    <row r="8" spans="1:8" x14ac:dyDescent="0.2">
      <c r="A8" s="211" t="s">
        <v>79</v>
      </c>
      <c r="B8" s="178" t="s">
        <v>50</v>
      </c>
      <c r="E8" s="211" t="s">
        <v>79</v>
      </c>
      <c r="F8" s="73" t="s">
        <v>124</v>
      </c>
    </row>
    <row r="9" spans="1:8" ht="24" x14ac:dyDescent="0.2">
      <c r="A9" s="211" t="s">
        <v>80</v>
      </c>
      <c r="B9" s="178" t="s">
        <v>51</v>
      </c>
      <c r="E9" s="211" t="s">
        <v>91</v>
      </c>
      <c r="F9" s="73" t="s">
        <v>92</v>
      </c>
    </row>
    <row r="12" spans="1:8" s="198" customFormat="1" ht="15.75" customHeight="1" x14ac:dyDescent="0.2">
      <c r="A12" s="212" t="s">
        <v>43</v>
      </c>
      <c r="B12" s="194" t="s">
        <v>52</v>
      </c>
      <c r="C12" s="195"/>
      <c r="D12" s="196"/>
      <c r="E12" s="212" t="s">
        <v>43</v>
      </c>
      <c r="F12" s="195" t="s">
        <v>93</v>
      </c>
      <c r="G12" s="195"/>
      <c r="H12" s="197"/>
    </row>
    <row r="13" spans="1:8" s="171" customFormat="1" ht="18" customHeight="1" x14ac:dyDescent="0.2">
      <c r="A13" s="181" t="s">
        <v>53</v>
      </c>
      <c r="B13" s="207" t="s">
        <v>54</v>
      </c>
      <c r="C13" s="182"/>
      <c r="D13" s="187"/>
      <c r="E13" s="181" t="s">
        <v>53</v>
      </c>
      <c r="F13" s="207" t="s">
        <v>94</v>
      </c>
      <c r="G13" s="182"/>
      <c r="H13" s="173"/>
    </row>
    <row r="14" spans="1:8" ht="24" x14ac:dyDescent="0.2">
      <c r="B14" s="178" t="s">
        <v>73</v>
      </c>
      <c r="F14" s="73" t="s">
        <v>95</v>
      </c>
    </row>
    <row r="15" spans="1:8" s="192" customFormat="1" ht="13.5" customHeight="1" x14ac:dyDescent="0.2">
      <c r="A15" s="199" t="s">
        <v>57</v>
      </c>
      <c r="B15" s="188" t="s">
        <v>74</v>
      </c>
      <c r="C15" s="189"/>
      <c r="D15" s="190"/>
      <c r="E15" s="199" t="s">
        <v>57</v>
      </c>
      <c r="F15" s="189" t="s">
        <v>96</v>
      </c>
      <c r="G15" s="189"/>
      <c r="H15" s="191"/>
    </row>
    <row r="16" spans="1:8" s="192" customFormat="1" ht="13.5" customHeight="1" x14ac:dyDescent="0.2">
      <c r="A16" s="199" t="s">
        <v>58</v>
      </c>
      <c r="B16" s="188" t="s">
        <v>55</v>
      </c>
      <c r="C16" s="189"/>
      <c r="D16" s="190"/>
      <c r="E16" s="199" t="s">
        <v>58</v>
      </c>
      <c r="F16" s="189" t="s">
        <v>97</v>
      </c>
      <c r="G16" s="189"/>
      <c r="H16" s="191"/>
    </row>
    <row r="17" spans="1:8" x14ac:dyDescent="0.2">
      <c r="B17" s="178" t="s">
        <v>56</v>
      </c>
      <c r="F17" s="73" t="s">
        <v>114</v>
      </c>
    </row>
    <row r="18" spans="1:8" ht="24" customHeight="1" x14ac:dyDescent="0.2">
      <c r="B18" s="178" t="s">
        <v>81</v>
      </c>
      <c r="F18" s="178" t="s">
        <v>125</v>
      </c>
    </row>
    <row r="21" spans="1:8" s="171" customFormat="1" ht="18" customHeight="1" x14ac:dyDescent="0.2">
      <c r="A21" s="181" t="s">
        <v>59</v>
      </c>
      <c r="B21" s="208" t="s">
        <v>60</v>
      </c>
      <c r="C21" s="182"/>
      <c r="D21" s="187"/>
      <c r="E21" s="181" t="s">
        <v>59</v>
      </c>
      <c r="F21" s="208" t="s">
        <v>98</v>
      </c>
      <c r="G21" s="182"/>
      <c r="H21" s="173"/>
    </row>
    <row r="22" spans="1:8" s="192" customFormat="1" ht="13.5" customHeight="1" x14ac:dyDescent="0.2">
      <c r="A22" s="199" t="s">
        <v>66</v>
      </c>
      <c r="B22" s="188" t="s">
        <v>68</v>
      </c>
      <c r="C22" s="189"/>
      <c r="D22" s="190"/>
      <c r="E22" s="199" t="s">
        <v>66</v>
      </c>
      <c r="F22" s="189" t="s">
        <v>99</v>
      </c>
      <c r="G22" s="189"/>
      <c r="H22" s="191"/>
    </row>
    <row r="23" spans="1:8" s="192" customFormat="1" ht="13.5" customHeight="1" x14ac:dyDescent="0.2">
      <c r="A23" s="199" t="s">
        <v>67</v>
      </c>
      <c r="B23" s="189" t="s">
        <v>75</v>
      </c>
      <c r="C23" s="189"/>
      <c r="D23" s="190"/>
      <c r="E23" s="199" t="s">
        <v>67</v>
      </c>
      <c r="F23" s="189" t="s">
        <v>100</v>
      </c>
      <c r="G23" s="189"/>
      <c r="H23" s="191"/>
    </row>
    <row r="24" spans="1:8" s="192" customFormat="1" ht="13.5" customHeight="1" x14ac:dyDescent="0.2">
      <c r="A24" s="199"/>
      <c r="B24" s="178" t="s">
        <v>71</v>
      </c>
      <c r="C24" s="189"/>
      <c r="D24" s="190"/>
      <c r="E24" s="199"/>
      <c r="F24" s="73" t="s">
        <v>126</v>
      </c>
      <c r="G24" s="189"/>
      <c r="H24" s="191"/>
    </row>
    <row r="25" spans="1:8" ht="16.5" customHeight="1" x14ac:dyDescent="0.2">
      <c r="B25" s="183" t="s">
        <v>70</v>
      </c>
      <c r="F25" s="183" t="s">
        <v>101</v>
      </c>
    </row>
    <row r="26" spans="1:8" ht="12" customHeight="1" x14ac:dyDescent="0.2">
      <c r="B26" s="184"/>
    </row>
    <row r="27" spans="1:8" ht="12" customHeight="1" x14ac:dyDescent="0.2"/>
    <row r="28" spans="1:8" s="204" customFormat="1" ht="15.75" customHeight="1" x14ac:dyDescent="0.2">
      <c r="A28" s="199" t="s">
        <v>69</v>
      </c>
      <c r="B28" s="200" t="s">
        <v>112</v>
      </c>
      <c r="C28" s="201"/>
      <c r="D28" s="202"/>
      <c r="E28" s="199" t="s">
        <v>69</v>
      </c>
      <c r="F28" s="201" t="s">
        <v>127</v>
      </c>
      <c r="G28" s="201"/>
      <c r="H28" s="203"/>
    </row>
    <row r="29" spans="1:8" ht="13.5" customHeight="1" x14ac:dyDescent="0.2">
      <c r="B29" s="193"/>
    </row>
    <row r="30" spans="1:8" x14ac:dyDescent="0.2">
      <c r="B30" s="178" t="s">
        <v>72</v>
      </c>
      <c r="F30" s="73" t="s">
        <v>102</v>
      </c>
    </row>
    <row r="31" spans="1:8" ht="16.5" customHeight="1" x14ac:dyDescent="0.2">
      <c r="B31" s="184" t="s">
        <v>76</v>
      </c>
      <c r="F31" s="210" t="s">
        <v>103</v>
      </c>
    </row>
    <row r="32" spans="1:8" ht="25.5" x14ac:dyDescent="0.2">
      <c r="B32" s="365" t="s">
        <v>145</v>
      </c>
      <c r="F32" s="366" t="s">
        <v>144</v>
      </c>
    </row>
    <row r="34" spans="1:8" s="171" customFormat="1" ht="18" customHeight="1" x14ac:dyDescent="0.2">
      <c r="A34" s="181" t="s">
        <v>62</v>
      </c>
      <c r="B34" s="208" t="s">
        <v>117</v>
      </c>
      <c r="C34" s="182"/>
      <c r="D34" s="187"/>
      <c r="E34" s="181" t="s">
        <v>62</v>
      </c>
      <c r="F34" s="208" t="s">
        <v>118</v>
      </c>
      <c r="G34" s="182"/>
      <c r="H34" s="173"/>
    </row>
    <row r="35" spans="1:8" s="192" customFormat="1" x14ac:dyDescent="0.2">
      <c r="A35" s="199" t="s">
        <v>61</v>
      </c>
      <c r="B35" s="188" t="s">
        <v>63</v>
      </c>
      <c r="C35" s="189"/>
      <c r="D35" s="190"/>
      <c r="E35" s="199" t="s">
        <v>61</v>
      </c>
      <c r="F35" s="189" t="s">
        <v>104</v>
      </c>
      <c r="G35" s="189"/>
      <c r="H35" s="191"/>
    </row>
    <row r="36" spans="1:8" x14ac:dyDescent="0.2">
      <c r="B36" s="178" t="s">
        <v>89</v>
      </c>
      <c r="F36" s="73" t="s">
        <v>105</v>
      </c>
    </row>
    <row r="37" spans="1:8" ht="13.5" customHeight="1" x14ac:dyDescent="0.2">
      <c r="B37" s="73" t="s">
        <v>64</v>
      </c>
      <c r="F37" s="73" t="s">
        <v>106</v>
      </c>
    </row>
    <row r="38" spans="1:8" x14ac:dyDescent="0.2">
      <c r="B38" s="73" t="s">
        <v>65</v>
      </c>
      <c r="F38" s="73" t="s">
        <v>107</v>
      </c>
    </row>
    <row r="39" spans="1:8" ht="24.75" customHeight="1" x14ac:dyDescent="0.2">
      <c r="B39" s="178" t="s">
        <v>86</v>
      </c>
      <c r="F39" s="73" t="s">
        <v>108</v>
      </c>
    </row>
    <row r="41" spans="1:8" s="171" customFormat="1" ht="18.75" customHeight="1" x14ac:dyDescent="0.2">
      <c r="A41" s="181" t="s">
        <v>77</v>
      </c>
      <c r="B41" s="215" t="s">
        <v>78</v>
      </c>
      <c r="C41" s="182"/>
      <c r="D41" s="187"/>
      <c r="E41" s="181" t="s">
        <v>77</v>
      </c>
      <c r="F41" s="215" t="s">
        <v>78</v>
      </c>
      <c r="G41" s="182"/>
      <c r="H41" s="173"/>
    </row>
    <row r="42" spans="1:8" s="192" customFormat="1" ht="13.5" customHeight="1" x14ac:dyDescent="0.2">
      <c r="A42" s="199" t="s">
        <v>87</v>
      </c>
      <c r="B42" s="188" t="s">
        <v>68</v>
      </c>
      <c r="C42" s="189"/>
      <c r="D42" s="190"/>
      <c r="E42" s="199" t="s">
        <v>87</v>
      </c>
      <c r="F42" s="189" t="s">
        <v>99</v>
      </c>
      <c r="G42" s="189"/>
      <c r="H42" s="191"/>
    </row>
    <row r="43" spans="1:8" s="192" customFormat="1" ht="13.5" customHeight="1" x14ac:dyDescent="0.2">
      <c r="A43" s="199" t="s">
        <v>88</v>
      </c>
      <c r="B43" s="189" t="s">
        <v>75</v>
      </c>
      <c r="C43" s="189"/>
      <c r="D43" s="190"/>
      <c r="E43" s="199" t="s">
        <v>88</v>
      </c>
      <c r="F43" s="189" t="s">
        <v>109</v>
      </c>
      <c r="G43" s="189"/>
      <c r="H43" s="191"/>
    </row>
    <row r="44" spans="1:8" s="192" customFormat="1" ht="13.5" customHeight="1" x14ac:dyDescent="0.2">
      <c r="A44" s="199"/>
      <c r="B44" s="245" t="s">
        <v>71</v>
      </c>
      <c r="C44" s="189"/>
      <c r="D44" s="190"/>
      <c r="E44" s="199"/>
      <c r="F44" s="246" t="s">
        <v>110</v>
      </c>
      <c r="G44" s="189"/>
      <c r="H44" s="191"/>
    </row>
    <row r="45" spans="1:8" ht="16.5" customHeight="1" x14ac:dyDescent="0.2">
      <c r="B45" s="214" t="s">
        <v>70</v>
      </c>
      <c r="F45" s="213" t="s">
        <v>111</v>
      </c>
    </row>
  </sheetData>
  <pageMargins left="0.27559055118110237" right="0.35433070866141736" top="0.59055118110236227" bottom="0.43307086614173229" header="0.31496062992125984" footer="0.31496062992125984"/>
  <pageSetup paperSize="9" scale="85" orientation="landscape" verticalDpi="1200" r:id="rId1"/>
  <rowBreaks count="1" manualBreakCount="1">
    <brk id="33" max="6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topLeftCell="A4" workbookViewId="0">
      <selection activeCell="P29" sqref="P29"/>
    </sheetView>
  </sheetViews>
  <sheetFormatPr defaultRowHeight="12.75" x14ac:dyDescent="0.2"/>
  <sheetData>
    <row r="1" spans="1:1" x14ac:dyDescent="0.2">
      <c r="A1" t="s">
        <v>150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</sheetPr>
  <dimension ref="A1:L71"/>
  <sheetViews>
    <sheetView tabSelected="1" view="pageLayout" zoomScale="90" zoomScalePageLayoutView="90" workbookViewId="0">
      <selection activeCell="C59" sqref="C59"/>
    </sheetView>
  </sheetViews>
  <sheetFormatPr defaultRowHeight="12.75" x14ac:dyDescent="0.2"/>
  <cols>
    <col min="1" max="1" width="3.85546875" style="8" customWidth="1"/>
    <col min="2" max="2" width="34.85546875" style="8" customWidth="1"/>
    <col min="3" max="3" width="37.42578125" style="8" customWidth="1"/>
    <col min="4" max="4" width="3.28515625" style="8" hidden="1" customWidth="1"/>
    <col min="5" max="5" width="6.7109375" style="8" customWidth="1"/>
    <col min="6" max="6" width="6.42578125" style="95" customWidth="1"/>
    <col min="7" max="7" width="48.7109375" style="8" customWidth="1"/>
    <col min="8" max="8" width="24.140625" style="82" customWidth="1"/>
    <col min="9" max="9" width="32.140625" style="86" customWidth="1"/>
    <col min="10" max="11" width="4.28515625" style="84" customWidth="1"/>
    <col min="12" max="12" width="33.7109375" style="85" customWidth="1"/>
    <col min="13" max="16384" width="9.140625" style="81"/>
  </cols>
  <sheetData>
    <row r="1" spans="1:12" x14ac:dyDescent="0.2">
      <c r="A1" s="248"/>
      <c r="B1" s="248"/>
      <c r="C1" s="248"/>
      <c r="D1" s="248"/>
      <c r="E1" s="251" t="str">
        <f>IF(D5=1,"For information:","Zur Information:")</f>
        <v>For information:</v>
      </c>
      <c r="F1" s="249"/>
      <c r="G1" s="248"/>
    </row>
    <row r="2" spans="1:12" ht="24" customHeight="1" x14ac:dyDescent="0.2">
      <c r="A2" s="248"/>
      <c r="B2" s="248"/>
      <c r="C2" s="248"/>
      <c r="D2" s="248"/>
      <c r="E2" s="375" t="str">
        <f>IF(D5=1,"Master data are linked into following work sheets","Verknüpfung der Stammdaten in nachfolgende Arbeitsblätter")</f>
        <v>Master data are linked into following work sheets</v>
      </c>
      <c r="F2" s="250"/>
      <c r="G2" s="248"/>
      <c r="I2" s="83"/>
    </row>
    <row r="3" spans="1:12" ht="12.75" customHeight="1" x14ac:dyDescent="0.4">
      <c r="A3" s="248"/>
      <c r="B3" s="252"/>
      <c r="C3" s="248"/>
      <c r="D3" s="248"/>
      <c r="E3" s="248"/>
      <c r="F3" s="249"/>
      <c r="G3" s="248"/>
      <c r="I3" s="83"/>
    </row>
    <row r="4" spans="1:12" ht="6.75" customHeight="1" thickBot="1" x14ac:dyDescent="0.55000000000000004">
      <c r="A4" s="253"/>
      <c r="B4" s="254"/>
      <c r="C4" s="255"/>
      <c r="D4" s="255"/>
      <c r="E4" s="254"/>
      <c r="F4" s="256"/>
      <c r="G4" s="254"/>
      <c r="H4" s="83"/>
      <c r="I4" s="83"/>
    </row>
    <row r="5" spans="1:12" ht="30" hidden="1" customHeight="1" x14ac:dyDescent="0.2">
      <c r="A5" s="257"/>
      <c r="B5" s="257"/>
      <c r="C5" s="257"/>
      <c r="D5" s="258">
        <v>1</v>
      </c>
      <c r="E5" s="257"/>
      <c r="F5" s="259"/>
      <c r="G5" s="257"/>
      <c r="I5" s="83"/>
    </row>
    <row r="6" spans="1:12" ht="7.5" customHeight="1" x14ac:dyDescent="0.2">
      <c r="A6" s="301"/>
      <c r="B6" s="302"/>
      <c r="C6" s="302"/>
      <c r="D6" s="302"/>
      <c r="E6" s="302"/>
      <c r="F6" s="303"/>
      <c r="G6" s="304"/>
    </row>
    <row r="7" spans="1:12" ht="15.75" customHeight="1" x14ac:dyDescent="0.2">
      <c r="A7" s="305"/>
      <c r="B7" s="413" t="str">
        <f>IF(D5=1,"Basic data","Stammdaten")</f>
        <v>Basic data</v>
      </c>
      <c r="C7" s="300"/>
      <c r="D7" s="300"/>
      <c r="E7" s="412" t="str">
        <f>IF(D5=1,"Mandatory field","Pflichtfeld")</f>
        <v>Mandatory field</v>
      </c>
      <c r="F7" s="412"/>
      <c r="G7" s="415" t="str">
        <f>IF(D5=1,"Example/ comment/ notice","Beispiel/ Hinweise/ Bemerkungen")</f>
        <v>Example/ comment/ notice</v>
      </c>
    </row>
    <row r="8" spans="1:12" ht="13.5" thickBot="1" x14ac:dyDescent="0.25">
      <c r="A8" s="306"/>
      <c r="B8" s="414"/>
      <c r="C8" s="307"/>
      <c r="D8" s="307"/>
      <c r="E8" s="308" t="str">
        <f>IF(D5=1,"yes","ja")</f>
        <v>yes</v>
      </c>
      <c r="F8" s="308" t="str">
        <f>IF(D5=1,"no","nein")</f>
        <v>no</v>
      </c>
      <c r="G8" s="416"/>
      <c r="J8" s="87"/>
      <c r="K8" s="87"/>
      <c r="L8" s="88"/>
    </row>
    <row r="9" spans="1:12" ht="6.75" customHeight="1" x14ac:dyDescent="0.4">
      <c r="B9" s="100"/>
      <c r="E9" s="101"/>
      <c r="F9" s="101"/>
      <c r="G9" s="102"/>
      <c r="J9" s="87"/>
      <c r="K9" s="87"/>
      <c r="L9" s="88"/>
    </row>
    <row r="10" spans="1:12" ht="6" customHeight="1" x14ac:dyDescent="0.2">
      <c r="A10" s="44"/>
      <c r="B10" s="44"/>
      <c r="C10" s="44"/>
      <c r="D10" s="44"/>
      <c r="E10" s="92"/>
      <c r="F10" s="96"/>
      <c r="G10" s="44"/>
      <c r="H10" s="89"/>
    </row>
    <row r="11" spans="1:12" ht="15" x14ac:dyDescent="0.25">
      <c r="A11" s="272"/>
      <c r="B11" s="273" t="str">
        <f>IF(D5=1,"Information part","Informationen Artikel")</f>
        <v>Information part</v>
      </c>
      <c r="C11" s="274"/>
      <c r="D11" s="272"/>
      <c r="E11" s="275"/>
      <c r="F11" s="276"/>
      <c r="G11" s="277"/>
    </row>
    <row r="12" spans="1:12" x14ac:dyDescent="0.2">
      <c r="A12" s="272"/>
      <c r="B12" s="278" t="str">
        <f>IF(D5=1,"Part Name","Bezeichnung")</f>
        <v>Part Name</v>
      </c>
      <c r="C12" s="148"/>
      <c r="E12" s="93" t="s">
        <v>18</v>
      </c>
      <c r="F12" s="97"/>
      <c r="G12" s="261"/>
    </row>
    <row r="13" spans="1:12" x14ac:dyDescent="0.2">
      <c r="A13" s="272"/>
      <c r="B13" s="278" t="str">
        <f>IF(D5=1,"Part Number","Teilenummer")</f>
        <v>Part Number</v>
      </c>
      <c r="C13" s="148"/>
      <c r="E13" s="93" t="s">
        <v>18</v>
      </c>
      <c r="F13" s="97"/>
      <c r="G13" s="261"/>
    </row>
    <row r="14" spans="1:12" x14ac:dyDescent="0.2">
      <c r="A14" s="272"/>
      <c r="B14" s="278" t="str">
        <f>IF(D5=1,"Serial Number","Laufende Nummer")</f>
        <v>Serial Number</v>
      </c>
      <c r="C14" s="148"/>
      <c r="E14" s="93" t="s">
        <v>18</v>
      </c>
      <c r="F14" s="97"/>
      <c r="G14" s="261"/>
    </row>
    <row r="15" spans="1:12" x14ac:dyDescent="0.2">
      <c r="A15" s="272"/>
      <c r="B15" s="278" t="str">
        <f>IF(D5=1,"Engineering Change Level","Technischer Änderungsstand/ Index")</f>
        <v>Engineering Change Level</v>
      </c>
      <c r="C15" s="148"/>
      <c r="E15" s="93" t="s">
        <v>18</v>
      </c>
      <c r="F15" s="97"/>
      <c r="G15" s="261"/>
    </row>
    <row r="16" spans="1:12" x14ac:dyDescent="0.2">
      <c r="A16" s="272"/>
      <c r="B16" s="278" t="str">
        <f>IF(D5=1,"Weight/ kg","Gewicht/ kg")</f>
        <v>Weight/ kg</v>
      </c>
      <c r="C16" s="260"/>
      <c r="E16" s="93" t="s">
        <v>18</v>
      </c>
      <c r="F16" s="97"/>
      <c r="G16" s="261"/>
    </row>
    <row r="17" spans="1:8" x14ac:dyDescent="0.2">
      <c r="A17" s="272"/>
      <c r="B17" s="278" t="str">
        <f>IF(D5=1,"Quantity produced","Gefertigte Menge")</f>
        <v>Quantity produced</v>
      </c>
      <c r="C17" s="148"/>
      <c r="E17" s="93" t="s">
        <v>18</v>
      </c>
      <c r="F17" s="97"/>
      <c r="G17" s="261"/>
    </row>
    <row r="18" spans="1:8" x14ac:dyDescent="0.2">
      <c r="A18" s="272"/>
      <c r="B18" s="278" t="str">
        <f>IF(D5=1,"Date of manufacture","Produktionsdatum")</f>
        <v>Date of manufacture</v>
      </c>
      <c r="C18" s="263"/>
      <c r="E18" s="93" t="s">
        <v>18</v>
      </c>
      <c r="F18" s="97"/>
      <c r="G18" s="261"/>
    </row>
    <row r="19" spans="1:8" ht="15" x14ac:dyDescent="0.25">
      <c r="A19" s="272"/>
      <c r="B19" s="273" t="str">
        <f>IF(D5=1,"Information material","Informationen Material")</f>
        <v>Information material</v>
      </c>
      <c r="C19" s="330"/>
      <c r="D19" s="5"/>
      <c r="E19" s="331"/>
      <c r="F19" s="332"/>
      <c r="G19" s="333"/>
    </row>
    <row r="20" spans="1:8" x14ac:dyDescent="0.2">
      <c r="A20" s="272"/>
      <c r="B20" s="278" t="str">
        <f>IF(D5=1,"NOMINAL according to drawing","SOLL gemäß Zeichnung")</f>
        <v>NOMINAL according to drawing</v>
      </c>
      <c r="C20" s="148">
        <v>3</v>
      </c>
      <c r="E20" s="327" t="s">
        <v>18</v>
      </c>
      <c r="F20" s="327"/>
      <c r="G20" s="328"/>
    </row>
    <row r="21" spans="1:8" x14ac:dyDescent="0.2">
      <c r="A21" s="272"/>
      <c r="B21" s="278" t="str">
        <f>IF(D5=1,"ACTUAL","IST")</f>
        <v>ACTUAL</v>
      </c>
      <c r="C21" s="148">
        <v>3.2</v>
      </c>
      <c r="E21" s="327" t="s">
        <v>18</v>
      </c>
      <c r="F21" s="327"/>
      <c r="G21" s="328"/>
    </row>
    <row r="22" spans="1:8" x14ac:dyDescent="0.2">
      <c r="A22" s="272"/>
      <c r="B22" s="278" t="str">
        <f>IF(D6=1,"Charge","Charge")</f>
        <v>Charge</v>
      </c>
      <c r="C22" s="148">
        <v>0</v>
      </c>
      <c r="E22" s="327" t="s">
        <v>18</v>
      </c>
      <c r="F22" s="327"/>
      <c r="G22" s="328"/>
    </row>
    <row r="23" spans="1:8" ht="24" customHeight="1" x14ac:dyDescent="0.2">
      <c r="A23" s="272"/>
      <c r="B23" s="329" t="str">
        <f>IF(D5=1,"Non-applicable (n/a), please mark with a cross","Nicht anwendbar (n/a), bitte ankreuzen")</f>
        <v>Non-applicable (n/a), please mark with a cross</v>
      </c>
      <c r="C23" s="148" t="s">
        <v>171</v>
      </c>
      <c r="E23" s="327" t="s">
        <v>18</v>
      </c>
      <c r="F23" s="327"/>
      <c r="G23" s="328"/>
    </row>
    <row r="24" spans="1:8" x14ac:dyDescent="0.2">
      <c r="A24" s="272"/>
      <c r="B24" s="279"/>
      <c r="C24" s="149"/>
      <c r="E24" s="94"/>
      <c r="F24" s="98"/>
      <c r="G24" s="262"/>
    </row>
    <row r="25" spans="1:8" ht="6" customHeight="1" x14ac:dyDescent="0.2">
      <c r="A25" s="44"/>
      <c r="B25" s="44"/>
      <c r="C25" s="44"/>
      <c r="D25" s="44"/>
      <c r="E25" s="44"/>
      <c r="F25" s="99"/>
      <c r="G25" s="44"/>
      <c r="H25" s="89"/>
    </row>
    <row r="26" spans="1:8" ht="15" x14ac:dyDescent="0.25">
      <c r="A26" s="272"/>
      <c r="B26" s="273" t="str">
        <f>IF(D5=1,"Information drawing","Informationen Zeichnung")</f>
        <v>Information drawing</v>
      </c>
      <c r="C26" s="280"/>
      <c r="D26" s="272"/>
      <c r="E26" s="272"/>
      <c r="F26" s="281"/>
      <c r="G26" s="272"/>
    </row>
    <row r="27" spans="1:8" x14ac:dyDescent="0.2">
      <c r="A27" s="272"/>
      <c r="B27" s="278" t="str">
        <f>IF(D5=1,"Drawing number","Zeichnungsnummer")</f>
        <v>Drawing number</v>
      </c>
      <c r="C27" s="148"/>
      <c r="E27" s="93" t="s">
        <v>18</v>
      </c>
      <c r="F27" s="97"/>
      <c r="G27" s="261"/>
    </row>
    <row r="28" spans="1:8" x14ac:dyDescent="0.2">
      <c r="A28" s="272"/>
      <c r="B28" s="278" t="str">
        <f>IF(D5=1,"Revision","Index")</f>
        <v>Revision</v>
      </c>
      <c r="C28" s="148"/>
      <c r="E28" s="93" t="s">
        <v>18</v>
      </c>
      <c r="F28" s="97"/>
      <c r="G28" s="261"/>
    </row>
    <row r="29" spans="1:8" x14ac:dyDescent="0.2">
      <c r="A29" s="272"/>
      <c r="B29" s="278" t="str">
        <f>IF(D5=1,"Date","Datum")</f>
        <v>Date</v>
      </c>
      <c r="C29" s="263"/>
      <c r="E29" s="93" t="s">
        <v>18</v>
      </c>
      <c r="F29" s="97"/>
      <c r="G29" s="261"/>
    </row>
    <row r="30" spans="1:8" x14ac:dyDescent="0.2">
      <c r="A30" s="272"/>
      <c r="B30" s="279"/>
      <c r="C30" s="149"/>
      <c r="E30" s="93"/>
      <c r="F30" s="97"/>
      <c r="G30" s="261"/>
    </row>
    <row r="31" spans="1:8" ht="6" customHeight="1" x14ac:dyDescent="0.2">
      <c r="A31" s="44"/>
      <c r="B31" s="44"/>
      <c r="C31" s="44"/>
      <c r="D31" s="44"/>
      <c r="E31" s="44"/>
      <c r="F31" s="99"/>
      <c r="G31" s="44"/>
      <c r="H31" s="89"/>
    </row>
    <row r="32" spans="1:8" ht="15" x14ac:dyDescent="0.25">
      <c r="A32" s="272"/>
      <c r="B32" s="273" t="str">
        <f>IF(D5=1,"Information Supplier","Informationen Lieferant")</f>
        <v>Information Supplier</v>
      </c>
      <c r="C32" s="274"/>
      <c r="D32" s="272"/>
      <c r="E32" s="272"/>
      <c r="F32" s="281"/>
      <c r="G32" s="272"/>
    </row>
    <row r="33" spans="1:12" x14ac:dyDescent="0.2">
      <c r="A33" s="272"/>
      <c r="B33" s="278" t="str">
        <f>IF(D5=1,"Supplier Name","Lieferantenname")</f>
        <v>Supplier Name</v>
      </c>
      <c r="C33" s="148"/>
      <c r="E33" s="93" t="s">
        <v>18</v>
      </c>
      <c r="F33" s="97"/>
      <c r="G33" s="261"/>
    </row>
    <row r="34" spans="1:12" x14ac:dyDescent="0.2">
      <c r="A34" s="272"/>
      <c r="B34" s="278" t="str">
        <f>IF(D5=1,"Supplier Code","Lieferantennummer")</f>
        <v>Supplier Code</v>
      </c>
      <c r="C34" s="148"/>
      <c r="E34" s="93" t="s">
        <v>18</v>
      </c>
      <c r="F34" s="97"/>
      <c r="G34" s="261"/>
    </row>
    <row r="35" spans="1:12" x14ac:dyDescent="0.2">
      <c r="A35" s="272"/>
      <c r="B35" s="278" t="str">
        <f>IF(D5=1,"Street Address","Straße, Hausnummer")</f>
        <v>Street Address</v>
      </c>
      <c r="C35" s="148"/>
      <c r="E35" s="93" t="s">
        <v>18</v>
      </c>
      <c r="F35" s="97"/>
      <c r="G35" s="261"/>
    </row>
    <row r="36" spans="1:12" x14ac:dyDescent="0.2">
      <c r="A36" s="272"/>
      <c r="B36" s="278" t="str">
        <f>IF(D5=1,"Zip and City","Postleitzahl und Stadt")</f>
        <v>Zip and City</v>
      </c>
      <c r="C36" s="148"/>
      <c r="E36" s="93" t="s">
        <v>18</v>
      </c>
      <c r="F36" s="97"/>
      <c r="G36" s="261"/>
      <c r="H36" s="90"/>
      <c r="I36" s="91"/>
      <c r="J36" s="87"/>
      <c r="K36" s="87"/>
      <c r="L36" s="88"/>
    </row>
    <row r="37" spans="1:12" ht="15" x14ac:dyDescent="0.2">
      <c r="A37" s="272"/>
      <c r="B37" s="278" t="str">
        <f>IF(D5=1,"State","Land")</f>
        <v>State</v>
      </c>
      <c r="C37" s="148"/>
      <c r="E37" s="93" t="s">
        <v>18</v>
      </c>
      <c r="F37" s="97"/>
      <c r="G37" s="261"/>
      <c r="H37" s="89"/>
    </row>
    <row r="38" spans="1:12" x14ac:dyDescent="0.2">
      <c r="A38" s="272"/>
      <c r="B38" s="278" t="str">
        <f>IF(D5=1,"Contact person =&gt; Sales","Ansprechpartner =&gt; Vertrieb")</f>
        <v>Contact person =&gt; Sales</v>
      </c>
      <c r="C38" s="148"/>
      <c r="E38" s="93" t="s">
        <v>18</v>
      </c>
      <c r="F38" s="97"/>
      <c r="G38" s="261"/>
    </row>
    <row r="39" spans="1:12" x14ac:dyDescent="0.2">
      <c r="A39" s="272"/>
      <c r="B39" s="278" t="str">
        <f>IF(D5=1,"Phone Number","Telefonnummer")</f>
        <v>Phone Number</v>
      </c>
      <c r="C39" s="148"/>
      <c r="E39" s="93" t="s">
        <v>18</v>
      </c>
      <c r="F39" s="97"/>
      <c r="G39" s="261"/>
    </row>
    <row r="40" spans="1:12" x14ac:dyDescent="0.2">
      <c r="A40" s="272"/>
      <c r="B40" s="278" t="str">
        <f>IF(D5=1,"Email address","Email-Kontakt")</f>
        <v>Email address</v>
      </c>
      <c r="C40" s="264"/>
      <c r="E40" s="93" t="s">
        <v>18</v>
      </c>
      <c r="F40" s="97"/>
      <c r="G40" s="261"/>
    </row>
    <row r="41" spans="1:12" ht="8.25" customHeight="1" x14ac:dyDescent="0.2">
      <c r="A41" s="272"/>
      <c r="B41" s="278"/>
      <c r="C41" s="153"/>
      <c r="D41" s="5"/>
      <c r="E41" s="146"/>
      <c r="F41" s="145"/>
      <c r="G41" s="147"/>
    </row>
    <row r="42" spans="1:12" x14ac:dyDescent="0.2">
      <c r="A42" s="272"/>
      <c r="B42" s="278" t="str">
        <f>IF(D5=1,"Supplier Authorized contact person","Ersteller PPSW =&gt; Quality")</f>
        <v>Supplier Authorized contact person</v>
      </c>
      <c r="C42" s="265"/>
      <c r="E42" s="93" t="s">
        <v>18</v>
      </c>
      <c r="F42" s="97"/>
      <c r="G42" s="261"/>
    </row>
    <row r="43" spans="1:12" x14ac:dyDescent="0.2">
      <c r="A43" s="272"/>
      <c r="B43" s="278" t="str">
        <f>IF(D9=1,"Phone Number","Telefonnummer")</f>
        <v>Telefonnummer</v>
      </c>
      <c r="C43" s="148"/>
      <c r="E43" s="93" t="s">
        <v>18</v>
      </c>
      <c r="F43" s="97"/>
      <c r="G43" s="261"/>
    </row>
    <row r="44" spans="1:12" x14ac:dyDescent="0.2">
      <c r="A44" s="272"/>
      <c r="B44" s="278" t="str">
        <f>IF(D5=1,"Email address","Email-Kontakt")</f>
        <v>Email address</v>
      </c>
      <c r="C44" s="264"/>
      <c r="E44" s="93" t="s">
        <v>18</v>
      </c>
      <c r="F44" s="97"/>
      <c r="G44" s="261"/>
    </row>
    <row r="45" spans="1:12" x14ac:dyDescent="0.2">
      <c r="A45" s="272"/>
      <c r="B45" s="278" t="str">
        <f>IF(D5=1,"Date PPSW","Datum PPSW")</f>
        <v>Date PPSW</v>
      </c>
      <c r="C45" s="266"/>
      <c r="E45" s="93" t="s">
        <v>18</v>
      </c>
      <c r="F45" s="97"/>
      <c r="G45" s="261"/>
    </row>
    <row r="46" spans="1:12" x14ac:dyDescent="0.2">
      <c r="A46" s="272"/>
      <c r="B46" s="279"/>
      <c r="C46" s="150"/>
      <c r="E46" s="93"/>
      <c r="F46" s="97"/>
      <c r="G46" s="261"/>
      <c r="H46" s="90"/>
      <c r="I46" s="91"/>
      <c r="J46" s="87"/>
      <c r="K46" s="87"/>
      <c r="L46" s="88"/>
    </row>
    <row r="47" spans="1:12" ht="6" customHeight="1" x14ac:dyDescent="0.2">
      <c r="A47" s="44"/>
      <c r="B47" s="44"/>
      <c r="C47" s="44"/>
      <c r="D47" s="44"/>
      <c r="E47" s="44"/>
      <c r="F47" s="99"/>
      <c r="G47" s="44"/>
      <c r="H47" s="89"/>
    </row>
    <row r="48" spans="1:12" ht="15" x14ac:dyDescent="0.25">
      <c r="A48" s="272"/>
      <c r="B48" s="273" t="str">
        <f>IF(D5=1,"Order","Bestellung")</f>
        <v>Order</v>
      </c>
      <c r="C48" s="282"/>
      <c r="D48" s="272"/>
      <c r="E48" s="272"/>
      <c r="F48" s="281"/>
      <c r="G48" s="272"/>
      <c r="H48" s="90"/>
      <c r="I48" s="91"/>
      <c r="J48" s="87"/>
      <c r="K48" s="87"/>
      <c r="L48" s="88"/>
    </row>
    <row r="49" spans="1:8" x14ac:dyDescent="0.2">
      <c r="A49" s="272"/>
      <c r="B49" s="278" t="str">
        <f>IF(D5=1,"Purchse order number","Bestellnummer")</f>
        <v>Purchse order number</v>
      </c>
      <c r="C49" s="267"/>
      <c r="E49" s="93" t="s">
        <v>18</v>
      </c>
      <c r="F49" s="97"/>
      <c r="G49" s="261"/>
    </row>
    <row r="50" spans="1:8" x14ac:dyDescent="0.2">
      <c r="A50" s="272"/>
      <c r="B50" s="279"/>
      <c r="C50" s="268"/>
      <c r="E50" s="93"/>
      <c r="F50" s="97"/>
      <c r="G50" s="261"/>
    </row>
    <row r="51" spans="1:8" ht="6" customHeight="1" x14ac:dyDescent="0.2">
      <c r="A51" s="44"/>
      <c r="B51" s="44"/>
      <c r="C51" s="44"/>
      <c r="D51" s="44"/>
      <c r="E51" s="44"/>
      <c r="F51" s="99"/>
      <c r="G51" s="44"/>
      <c r="H51" s="89"/>
    </row>
    <row r="52" spans="1:8" ht="15" x14ac:dyDescent="0.25">
      <c r="A52" s="272"/>
      <c r="B52" s="273" t="str">
        <f>IF(D5=1,"Information Customer","Informationen Kunden")</f>
        <v>Information Customer</v>
      </c>
      <c r="C52" s="283"/>
      <c r="D52" s="272"/>
      <c r="E52" s="284"/>
      <c r="F52" s="281"/>
      <c r="G52" s="272"/>
    </row>
    <row r="53" spans="1:8" ht="13.5" customHeight="1" x14ac:dyDescent="0.2">
      <c r="A53" s="272"/>
      <c r="B53" s="278" t="str">
        <f>IF(D5=1,"Customer Name","Kundenname")</f>
        <v>Customer Name</v>
      </c>
      <c r="C53" s="148" t="s">
        <v>172</v>
      </c>
      <c r="E53" s="93" t="s">
        <v>18</v>
      </c>
      <c r="F53" s="97"/>
      <c r="G53" s="261"/>
    </row>
    <row r="54" spans="1:8" ht="13.5" customHeight="1" x14ac:dyDescent="0.2">
      <c r="A54" s="272"/>
      <c r="B54" s="278" t="str">
        <f>IF(D5=1,"Contact person =&gt; Purchase","Ansprechpartner =&gt; Einkauf")</f>
        <v>Contact person =&gt; Purchase</v>
      </c>
      <c r="C54" s="148" t="s">
        <v>174</v>
      </c>
      <c r="E54" s="93" t="s">
        <v>18</v>
      </c>
      <c r="F54" s="97"/>
      <c r="G54" s="261"/>
    </row>
    <row r="55" spans="1:8" ht="13.5" customHeight="1" x14ac:dyDescent="0.2">
      <c r="A55" s="272"/>
      <c r="B55" s="278" t="str">
        <f>IF(D5=1,"Street Address","Straße, Hausnummer")</f>
        <v>Street Address</v>
      </c>
      <c r="C55" s="417" t="s">
        <v>173</v>
      </c>
      <c r="E55" s="93" t="s">
        <v>18</v>
      </c>
      <c r="F55" s="97"/>
      <c r="G55" s="261"/>
    </row>
    <row r="56" spans="1:8" ht="13.5" customHeight="1" x14ac:dyDescent="0.2">
      <c r="A56" s="272"/>
      <c r="B56" s="278" t="str">
        <f>IF(D5=1,"Zip and City","Postleitzahl und Stadt")</f>
        <v>Zip and City</v>
      </c>
      <c r="C56" s="418"/>
      <c r="E56" s="93" t="s">
        <v>18</v>
      </c>
      <c r="F56" s="97"/>
      <c r="G56" s="261"/>
    </row>
    <row r="57" spans="1:8" ht="13.5" customHeight="1" x14ac:dyDescent="0.2">
      <c r="A57" s="272"/>
      <c r="B57" s="278" t="str">
        <f>IF(D5=1,"Email address","Email-Kontakt")</f>
        <v>Email address</v>
      </c>
      <c r="C57" s="264"/>
      <c r="E57" s="93" t="s">
        <v>18</v>
      </c>
      <c r="F57" s="97"/>
      <c r="G57" s="261"/>
    </row>
    <row r="58" spans="1:8" ht="13.5" customHeight="1" x14ac:dyDescent="0.2">
      <c r="A58" s="272"/>
      <c r="B58" s="278" t="str">
        <f>IF(D5=1,"Phone Number","Telefonnummer")</f>
        <v>Phone Number</v>
      </c>
      <c r="C58" s="148" t="s">
        <v>175</v>
      </c>
      <c r="E58" s="93" t="s">
        <v>18</v>
      </c>
      <c r="F58" s="97"/>
      <c r="G58" s="261"/>
    </row>
    <row r="59" spans="1:8" x14ac:dyDescent="0.2">
      <c r="A59" s="272"/>
      <c r="B59" s="278" t="str">
        <f>IF(D5=1,"Application/ Project/ Model","Anwendung/ Projekt/ Modell")</f>
        <v>Application/ Project/ Model</v>
      </c>
      <c r="C59" s="148"/>
      <c r="E59" s="93" t="s">
        <v>18</v>
      </c>
      <c r="F59" s="97"/>
      <c r="G59" s="261"/>
    </row>
    <row r="60" spans="1:8" x14ac:dyDescent="0.2">
      <c r="A60" s="272"/>
      <c r="B60" s="272"/>
      <c r="C60" s="151"/>
      <c r="E60" s="93"/>
      <c r="F60" s="97"/>
      <c r="G60" s="261"/>
    </row>
    <row r="61" spans="1:8" ht="6" customHeight="1" x14ac:dyDescent="0.2">
      <c r="A61" s="44"/>
      <c r="B61" s="44"/>
      <c r="C61" s="44"/>
      <c r="D61" s="44"/>
      <c r="E61" s="44"/>
      <c r="F61" s="99"/>
      <c r="G61" s="44"/>
      <c r="H61" s="89"/>
    </row>
    <row r="62" spans="1:8" ht="15" x14ac:dyDescent="0.25">
      <c r="A62" s="272"/>
      <c r="B62" s="273" t="str">
        <f>IF(D5=1,"Other informationen","Weitere Informationen")</f>
        <v>Other informationen</v>
      </c>
      <c r="C62" s="283"/>
      <c r="D62" s="272"/>
      <c r="E62" s="284"/>
      <c r="F62" s="281"/>
      <c r="G62" s="272"/>
      <c r="H62" s="89"/>
    </row>
    <row r="63" spans="1:8" x14ac:dyDescent="0.2">
      <c r="A63" s="272"/>
      <c r="B63" s="278" t="str">
        <f>IF(D5=1,"Number of PPSW","Nummer PPSW")</f>
        <v>Number of PPSW</v>
      </c>
      <c r="C63" s="269"/>
      <c r="E63" s="93"/>
      <c r="F63" s="97" t="s">
        <v>18</v>
      </c>
      <c r="G63" s="261"/>
    </row>
    <row r="64" spans="1:8" x14ac:dyDescent="0.2">
      <c r="A64" s="272"/>
      <c r="B64" s="285" t="str">
        <f>IF(D5=1,"IF available, number of DA","Wenn bekannt, Nummer des DA")</f>
        <v>IF available, number of DA</v>
      </c>
      <c r="C64" s="270"/>
      <c r="E64" s="93"/>
      <c r="F64" s="97" t="s">
        <v>18</v>
      </c>
      <c r="G64" s="261"/>
    </row>
    <row r="65" spans="1:12" x14ac:dyDescent="0.2">
      <c r="A65" s="272"/>
      <c r="B65" s="272"/>
      <c r="C65" s="271"/>
      <c r="E65" s="93"/>
      <c r="F65" s="97"/>
      <c r="G65" s="261"/>
    </row>
    <row r="70" spans="1:12" x14ac:dyDescent="0.2">
      <c r="H70" s="90"/>
      <c r="I70" s="91"/>
      <c r="J70" s="87"/>
      <c r="K70" s="87"/>
      <c r="L70" s="88"/>
    </row>
    <row r="71" spans="1:12" ht="15" x14ac:dyDescent="0.2">
      <c r="H71" s="89"/>
    </row>
  </sheetData>
  <sheetProtection formatCells="0" selectLockedCells="1"/>
  <mergeCells count="4">
    <mergeCell ref="E7:F7"/>
    <mergeCell ref="B7:B8"/>
    <mergeCell ref="G7:G8"/>
    <mergeCell ref="C55:C56"/>
  </mergeCells>
  <conditionalFormatting sqref="E4:E65536">
    <cfRule type="cellIs" dxfId="4" priority="9" stopIfTrue="1" operator="equal">
      <formula>"x"</formula>
    </cfRule>
  </conditionalFormatting>
  <conditionalFormatting sqref="F1 F3:F65536">
    <cfRule type="cellIs" dxfId="3" priority="8" stopIfTrue="1" operator="equal">
      <formula>"x"</formula>
    </cfRule>
  </conditionalFormatting>
  <printOptions horizontalCentered="1"/>
  <pageMargins left="0.31496062992125984" right="0.35433070866141736" top="0.62992125984251968" bottom="0.59055118110236227" header="0.47244094488188981" footer="0.51181102362204722"/>
  <pageSetup paperSize="9" scale="6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Option Button 3">
              <controlPr defaultSize="0" autoFill="0" autoLine="0" autoPict="0">
                <anchor moveWithCells="1">
                  <from>
                    <xdr:col>1</xdr:col>
                    <xdr:colOff>57150</xdr:colOff>
                    <xdr:row>0</xdr:row>
                    <xdr:rowOff>152400</xdr:rowOff>
                  </from>
                  <to>
                    <xdr:col>1</xdr:col>
                    <xdr:colOff>1362075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Option Button 4">
              <controlPr defaultSize="0" autoFill="0" autoLine="0" autoPict="0">
                <anchor moveWithCells="1">
                  <from>
                    <xdr:col>2</xdr:col>
                    <xdr:colOff>38100</xdr:colOff>
                    <xdr:row>1</xdr:row>
                    <xdr:rowOff>28575</xdr:rowOff>
                  </from>
                  <to>
                    <xdr:col>2</xdr:col>
                    <xdr:colOff>1266825</xdr:colOff>
                    <xdr:row>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C000"/>
  </sheetPr>
  <dimension ref="A1:AS96"/>
  <sheetViews>
    <sheetView zoomScaleSheetLayoutView="100" workbookViewId="0">
      <selection activeCell="S76" sqref="S76:Z77"/>
    </sheetView>
  </sheetViews>
  <sheetFormatPr defaultRowHeight="12.75" x14ac:dyDescent="0.2"/>
  <cols>
    <col min="1" max="1" width="19.140625" style="59" customWidth="1"/>
    <col min="2" max="2" width="3" style="156" customWidth="1"/>
    <col min="3" max="3" width="1.85546875" style="59" customWidth="1"/>
    <col min="4" max="5" width="1.28515625" style="52" customWidth="1"/>
    <col min="6" max="11" width="2.7109375" style="52" customWidth="1"/>
    <col min="12" max="12" width="2.85546875" style="52" customWidth="1"/>
    <col min="13" max="38" width="2.7109375" style="52" customWidth="1"/>
    <col min="39" max="40" width="1.28515625" style="52" customWidth="1"/>
    <col min="41" max="41" width="1.7109375" style="40" customWidth="1"/>
    <col min="42" max="42" width="3" style="156" customWidth="1"/>
    <col min="43" max="45" width="6.140625" style="40" hidden="1" customWidth="1"/>
    <col min="46" max="46" width="6.140625" style="40" customWidth="1"/>
    <col min="47" max="16384" width="9.140625" style="40"/>
  </cols>
  <sheetData>
    <row r="1" spans="1:43" ht="5.25" customHeight="1" x14ac:dyDescent="0.2">
      <c r="B1" s="15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45"/>
      <c r="AP1" s="155"/>
    </row>
    <row r="2" spans="1:43" ht="21" customHeight="1" x14ac:dyDescent="0.2">
      <c r="A2" s="419" t="s">
        <v>228</v>
      </c>
      <c r="B2" s="155"/>
      <c r="C2" s="157"/>
      <c r="D2" s="23" t="s">
        <v>142</v>
      </c>
      <c r="E2" s="23"/>
      <c r="F2" s="225"/>
      <c r="G2" s="224"/>
      <c r="H2" s="224"/>
      <c r="I2" s="225"/>
      <c r="J2" s="226"/>
      <c r="K2" s="226"/>
      <c r="L2" s="226"/>
      <c r="M2" s="226"/>
      <c r="N2" s="224"/>
      <c r="O2" s="224"/>
      <c r="P2" s="224"/>
      <c r="Q2" s="224"/>
      <c r="R2" s="224"/>
      <c r="S2" s="224"/>
      <c r="T2" s="224"/>
      <c r="U2" s="225"/>
      <c r="V2" s="225"/>
      <c r="W2" s="225"/>
      <c r="X2" s="225"/>
      <c r="Y2" s="224"/>
      <c r="Z2" s="224"/>
      <c r="AA2" s="364" t="s">
        <v>128</v>
      </c>
      <c r="AB2" s="446">
        <f>INTRO!C63</f>
        <v>0</v>
      </c>
      <c r="AC2" s="447"/>
      <c r="AD2" s="447"/>
      <c r="AE2" s="447"/>
      <c r="AF2" s="447"/>
      <c r="AG2" s="447"/>
      <c r="AH2" s="225"/>
      <c r="AI2" s="225"/>
      <c r="AJ2" s="225"/>
      <c r="AK2" s="225"/>
      <c r="AL2" s="225"/>
      <c r="AM2" s="225"/>
      <c r="AN2" s="25"/>
      <c r="AO2" s="45"/>
      <c r="AP2" s="155"/>
    </row>
    <row r="3" spans="1:43" ht="6" customHeight="1" x14ac:dyDescent="0.2">
      <c r="A3" s="419"/>
      <c r="B3" s="155"/>
      <c r="C3" s="157"/>
      <c r="D3" s="46"/>
      <c r="E3" s="334"/>
      <c r="F3" s="227"/>
      <c r="G3" s="228"/>
      <c r="H3" s="228"/>
      <c r="I3" s="224"/>
      <c r="J3" s="224"/>
      <c r="K3" s="224"/>
      <c r="L3" s="224"/>
      <c r="M3" s="224"/>
      <c r="N3" s="224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5"/>
      <c r="AO3" s="45"/>
      <c r="AP3" s="155"/>
    </row>
    <row r="4" spans="1:43" ht="3" customHeight="1" x14ac:dyDescent="0.2">
      <c r="D4" s="36"/>
      <c r="E4" s="25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48"/>
    </row>
    <row r="5" spans="1:43" ht="13.5" customHeight="1" x14ac:dyDescent="0.2">
      <c r="A5" s="59" t="s">
        <v>229</v>
      </c>
      <c r="D5" s="36"/>
      <c r="E5" s="25"/>
      <c r="F5" s="458" t="s">
        <v>218</v>
      </c>
      <c r="G5" s="458"/>
      <c r="H5" s="458"/>
      <c r="I5" s="458"/>
      <c r="J5" s="461">
        <f>INTRO!C12</f>
        <v>0</v>
      </c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34" t="s">
        <v>217</v>
      </c>
      <c r="X5" s="434"/>
      <c r="Y5" s="434"/>
      <c r="Z5" s="434"/>
      <c r="AA5" s="459">
        <f>INTRO!C13</f>
        <v>0</v>
      </c>
      <c r="AB5" s="459"/>
      <c r="AC5" s="459"/>
      <c r="AD5" s="459"/>
      <c r="AE5" s="58" t="s">
        <v>116</v>
      </c>
      <c r="AF5" s="468">
        <f>INTRO!C14</f>
        <v>0</v>
      </c>
      <c r="AG5" s="468"/>
      <c r="AH5" s="433" t="s">
        <v>215</v>
      </c>
      <c r="AI5" s="433"/>
      <c r="AJ5" s="433"/>
      <c r="AK5" s="428">
        <f>INTRO!C15</f>
        <v>0</v>
      </c>
      <c r="AL5" s="428"/>
      <c r="AM5" s="295"/>
      <c r="AN5" s="39"/>
    </row>
    <row r="6" spans="1:43" ht="6" customHeight="1" x14ac:dyDescent="0.2">
      <c r="D6" s="36"/>
      <c r="E6" s="25"/>
      <c r="F6" s="458"/>
      <c r="G6" s="458"/>
      <c r="H6" s="458"/>
      <c r="I6" s="458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34"/>
      <c r="X6" s="434"/>
      <c r="Y6" s="434"/>
      <c r="Z6" s="434"/>
      <c r="AA6" s="460"/>
      <c r="AB6" s="460"/>
      <c r="AC6" s="460"/>
      <c r="AD6" s="460"/>
      <c r="AE6" s="231"/>
      <c r="AF6" s="469"/>
      <c r="AG6" s="469"/>
      <c r="AH6" s="433"/>
      <c r="AI6" s="433"/>
      <c r="AJ6" s="433"/>
      <c r="AK6" s="429"/>
      <c r="AL6" s="429"/>
      <c r="AM6" s="311"/>
      <c r="AN6" s="39"/>
    </row>
    <row r="7" spans="1:43" ht="4.5" customHeight="1" x14ac:dyDescent="0.2">
      <c r="D7" s="36"/>
      <c r="E7" s="25"/>
      <c r="F7" s="227"/>
      <c r="G7" s="228"/>
      <c r="H7" s="228"/>
      <c r="I7" s="224"/>
      <c r="J7" s="224"/>
      <c r="K7" s="224"/>
      <c r="L7" s="224"/>
      <c r="M7" s="224"/>
      <c r="N7" s="224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39"/>
    </row>
    <row r="8" spans="1:43" ht="13.5" customHeight="1" x14ac:dyDescent="0.2">
      <c r="A8" s="59" t="s">
        <v>230</v>
      </c>
      <c r="D8" s="36"/>
      <c r="E8" s="25"/>
      <c r="F8" s="434" t="s">
        <v>214</v>
      </c>
      <c r="G8" s="434"/>
      <c r="H8" s="434"/>
      <c r="I8" s="434"/>
      <c r="J8" s="434"/>
      <c r="K8" s="505">
        <f>INTRO!C27</f>
        <v>0</v>
      </c>
      <c r="L8" s="505"/>
      <c r="M8" s="505"/>
      <c r="N8" s="505"/>
      <c r="O8" s="505"/>
      <c r="P8" s="505"/>
      <c r="Q8" s="505"/>
      <c r="R8" s="505"/>
      <c r="S8" s="505"/>
      <c r="T8" s="437" t="s">
        <v>213</v>
      </c>
      <c r="U8" s="437"/>
      <c r="V8" s="472">
        <f>INTRO!C29</f>
        <v>0</v>
      </c>
      <c r="W8" s="472"/>
      <c r="X8" s="472"/>
      <c r="Y8" s="472"/>
      <c r="Z8" s="433" t="s">
        <v>215</v>
      </c>
      <c r="AA8" s="433"/>
      <c r="AB8" s="433"/>
      <c r="AC8" s="462">
        <f>INTRO!C28</f>
        <v>0</v>
      </c>
      <c r="AD8" s="462"/>
      <c r="AE8" s="434" t="s">
        <v>216</v>
      </c>
      <c r="AF8" s="434"/>
      <c r="AG8" s="434"/>
      <c r="AH8" s="438">
        <f>INTRO!C16</f>
        <v>0</v>
      </c>
      <c r="AI8" s="438"/>
      <c r="AJ8" s="438"/>
      <c r="AK8" s="438"/>
      <c r="AL8" s="225"/>
      <c r="AM8" s="225"/>
      <c r="AN8" s="39"/>
    </row>
    <row r="9" spans="1:43" ht="6" customHeight="1" x14ac:dyDescent="0.2">
      <c r="D9" s="36"/>
      <c r="E9" s="25"/>
      <c r="F9" s="434"/>
      <c r="G9" s="434"/>
      <c r="H9" s="434"/>
      <c r="I9" s="434"/>
      <c r="J9" s="434"/>
      <c r="K9" s="462"/>
      <c r="L9" s="462"/>
      <c r="M9" s="462"/>
      <c r="N9" s="462"/>
      <c r="O9" s="462"/>
      <c r="P9" s="462"/>
      <c r="Q9" s="462"/>
      <c r="R9" s="462"/>
      <c r="S9" s="462"/>
      <c r="T9" s="437"/>
      <c r="U9" s="437"/>
      <c r="V9" s="472"/>
      <c r="W9" s="472"/>
      <c r="X9" s="472"/>
      <c r="Y9" s="472"/>
      <c r="Z9" s="433"/>
      <c r="AA9" s="433"/>
      <c r="AB9" s="433"/>
      <c r="AC9" s="462"/>
      <c r="AD9" s="462"/>
      <c r="AE9" s="434"/>
      <c r="AF9" s="434"/>
      <c r="AG9" s="434"/>
      <c r="AH9" s="439"/>
      <c r="AI9" s="439"/>
      <c r="AJ9" s="439"/>
      <c r="AK9" s="439"/>
      <c r="AL9" s="225"/>
      <c r="AM9" s="225"/>
      <c r="AN9" s="39"/>
    </row>
    <row r="10" spans="1:43" ht="4.5" customHeight="1" x14ac:dyDescent="0.2">
      <c r="D10" s="36"/>
      <c r="E10" s="25"/>
      <c r="F10" s="58"/>
      <c r="G10" s="58"/>
      <c r="H10" s="229"/>
      <c r="I10" s="229"/>
      <c r="J10" s="232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33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39"/>
    </row>
    <row r="11" spans="1:43" ht="4.5" customHeight="1" x14ac:dyDescent="0.2">
      <c r="D11" s="36"/>
      <c r="E11" s="25"/>
      <c r="F11" s="235"/>
      <c r="G11" s="235"/>
      <c r="H11" s="236"/>
      <c r="I11" s="236"/>
      <c r="J11" s="237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9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34"/>
      <c r="AN11" s="39"/>
    </row>
    <row r="12" spans="1:43" ht="4.5" customHeight="1" x14ac:dyDescent="0.2">
      <c r="D12" s="36"/>
      <c r="E12" s="25"/>
      <c r="F12" s="67"/>
      <c r="G12" s="67"/>
      <c r="H12" s="27"/>
      <c r="I12" s="27"/>
      <c r="J12" s="61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4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39"/>
    </row>
    <row r="13" spans="1:43" ht="13.5" customHeight="1" x14ac:dyDescent="0.2">
      <c r="B13" s="172" t="s">
        <v>45</v>
      </c>
      <c r="D13" s="36"/>
      <c r="E13" s="25"/>
      <c r="F13" s="504" t="s">
        <v>209</v>
      </c>
      <c r="G13" s="504"/>
      <c r="H13" s="504"/>
      <c r="I13" s="504"/>
      <c r="J13" s="504"/>
      <c r="K13" s="504"/>
      <c r="L13" s="504"/>
      <c r="M13" s="244"/>
      <c r="N13" s="24"/>
      <c r="O13" s="420" t="s">
        <v>210</v>
      </c>
      <c r="P13" s="420"/>
      <c r="Q13" s="420"/>
      <c r="R13" s="420"/>
      <c r="S13" s="420"/>
      <c r="T13" s="420"/>
      <c r="U13" s="420"/>
      <c r="V13" s="420"/>
      <c r="W13" s="420"/>
      <c r="X13" s="420"/>
      <c r="Y13" s="244"/>
      <c r="AA13" s="420" t="s">
        <v>211</v>
      </c>
      <c r="AB13" s="420"/>
      <c r="AC13" s="420"/>
      <c r="AD13" s="420"/>
      <c r="AE13" s="420"/>
      <c r="AF13" s="470">
        <f>INTRO!C17</f>
        <v>0</v>
      </c>
      <c r="AG13" s="470"/>
      <c r="AH13" s="420" t="s">
        <v>213</v>
      </c>
      <c r="AI13" s="420"/>
      <c r="AJ13" s="502">
        <f>INTRO!C18</f>
        <v>0</v>
      </c>
      <c r="AK13" s="502"/>
      <c r="AL13" s="502"/>
      <c r="AM13" s="336"/>
      <c r="AN13" s="337"/>
      <c r="AP13" s="172" t="s">
        <v>44</v>
      </c>
      <c r="AQ13" s="169"/>
    </row>
    <row r="14" spans="1:43" ht="6" customHeight="1" x14ac:dyDescent="0.2">
      <c r="D14" s="36"/>
      <c r="E14" s="25"/>
      <c r="F14" s="504"/>
      <c r="G14" s="504"/>
      <c r="H14" s="504"/>
      <c r="I14" s="504"/>
      <c r="J14" s="504"/>
      <c r="K14" s="504"/>
      <c r="L14" s="504"/>
      <c r="M14" s="25"/>
      <c r="N14" s="67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152"/>
      <c r="Z14" s="79"/>
      <c r="AA14" s="420"/>
      <c r="AB14" s="420"/>
      <c r="AC14" s="420"/>
      <c r="AD14" s="420"/>
      <c r="AE14" s="420"/>
      <c r="AF14" s="471"/>
      <c r="AG14" s="471"/>
      <c r="AH14" s="420"/>
      <c r="AI14" s="420"/>
      <c r="AJ14" s="503"/>
      <c r="AK14" s="503"/>
      <c r="AL14" s="503"/>
      <c r="AM14" s="336"/>
      <c r="AN14" s="337"/>
    </row>
    <row r="15" spans="1:43" ht="3" customHeight="1" x14ac:dyDescent="0.2">
      <c r="D15" s="36"/>
      <c r="E15" s="25"/>
      <c r="F15" s="24"/>
      <c r="G15" s="24"/>
      <c r="H15" s="24"/>
      <c r="I15" s="24"/>
      <c r="J15" s="70"/>
      <c r="K15" s="25"/>
      <c r="L15" s="25"/>
      <c r="M15" s="25"/>
      <c r="N15" s="25"/>
      <c r="AE15" s="144"/>
      <c r="AF15" s="144"/>
      <c r="AG15" s="144"/>
      <c r="AH15" s="144"/>
      <c r="AM15" s="225"/>
      <c r="AN15" s="337"/>
    </row>
    <row r="16" spans="1:43" ht="14.1" customHeight="1" x14ac:dyDescent="0.2">
      <c r="B16" s="172" t="s">
        <v>45</v>
      </c>
      <c r="D16" s="36"/>
      <c r="E16" s="25"/>
      <c r="F16" s="420" t="s">
        <v>204</v>
      </c>
      <c r="G16" s="420"/>
      <c r="H16" s="420"/>
      <c r="I16" s="420"/>
      <c r="J16" s="420"/>
      <c r="K16" s="420"/>
      <c r="L16" s="420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20" t="s">
        <v>212</v>
      </c>
      <c r="AE16" s="420"/>
      <c r="AF16" s="420"/>
      <c r="AG16" s="420"/>
      <c r="AH16" s="420"/>
      <c r="AI16" s="495"/>
      <c r="AJ16" s="495"/>
      <c r="AK16" s="495"/>
      <c r="AL16" s="495"/>
      <c r="AM16" s="338"/>
      <c r="AN16" s="337"/>
      <c r="AP16" s="172" t="s">
        <v>44</v>
      </c>
      <c r="AQ16" s="169"/>
    </row>
    <row r="17" spans="4:43" ht="6" customHeight="1" x14ac:dyDescent="0.2">
      <c r="D17" s="36"/>
      <c r="E17" s="25"/>
      <c r="F17" s="420"/>
      <c r="G17" s="420"/>
      <c r="H17" s="420"/>
      <c r="I17" s="420"/>
      <c r="J17" s="420"/>
      <c r="K17" s="420"/>
      <c r="L17" s="420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0"/>
      <c r="AE17" s="420"/>
      <c r="AF17" s="420"/>
      <c r="AG17" s="420"/>
      <c r="AH17" s="420"/>
      <c r="AI17" s="496"/>
      <c r="AJ17" s="496"/>
      <c r="AK17" s="496"/>
      <c r="AL17" s="496"/>
      <c r="AM17" s="338"/>
      <c r="AN17" s="337"/>
    </row>
    <row r="18" spans="4:43" ht="4.5" customHeight="1" x14ac:dyDescent="0.2">
      <c r="D18" s="36"/>
      <c r="E18" s="2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234"/>
      <c r="AN18" s="337"/>
    </row>
    <row r="19" spans="4:43" ht="3" customHeight="1" x14ac:dyDescent="0.2">
      <c r="D19" s="36"/>
      <c r="E19" s="25"/>
      <c r="F19" s="67"/>
      <c r="G19" s="67"/>
      <c r="H19" s="27"/>
      <c r="I19" s="27"/>
      <c r="J19" s="61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4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39"/>
    </row>
    <row r="20" spans="4:43" ht="4.5" customHeight="1" x14ac:dyDescent="0.2">
      <c r="D20" s="36"/>
      <c r="E20" s="25"/>
      <c r="F20" s="24"/>
      <c r="G20" s="25"/>
      <c r="H20" s="25"/>
      <c r="I20" s="25"/>
      <c r="J20" s="25"/>
      <c r="K20" s="25"/>
      <c r="L20" s="25"/>
      <c r="M20" s="25"/>
      <c r="N20" s="67"/>
      <c r="O20" s="58"/>
      <c r="P20" s="58"/>
      <c r="AA20" s="58"/>
      <c r="AB20" s="58"/>
      <c r="AC20" s="43"/>
      <c r="AD20" s="43"/>
      <c r="AE20" s="43"/>
      <c r="AF20" s="43"/>
      <c r="AG20" s="43"/>
      <c r="AH20" s="43"/>
      <c r="AI20" s="43"/>
      <c r="AJ20" s="43"/>
      <c r="AK20" s="43"/>
      <c r="AN20" s="39"/>
    </row>
    <row r="21" spans="4:43" ht="14.1" customHeight="1" x14ac:dyDescent="0.2">
      <c r="D21" s="36"/>
      <c r="E21" s="25"/>
      <c r="F21" s="420" t="s">
        <v>205</v>
      </c>
      <c r="G21" s="420"/>
      <c r="H21" s="420"/>
      <c r="I21" s="420"/>
      <c r="J21" s="497">
        <f>INTRO!C33</f>
        <v>0</v>
      </c>
      <c r="K21" s="497"/>
      <c r="L21" s="497"/>
      <c r="M21" s="497"/>
      <c r="N21" s="497"/>
      <c r="O21" s="497"/>
      <c r="P21" s="497"/>
      <c r="Q21" s="497"/>
      <c r="R21" s="420" t="s">
        <v>206</v>
      </c>
      <c r="S21" s="420"/>
      <c r="T21" s="420"/>
      <c r="U21" s="420"/>
      <c r="V21" s="420"/>
      <c r="W21" s="440">
        <f>INTRO!C34</f>
        <v>0</v>
      </c>
      <c r="X21" s="440"/>
      <c r="Y21" s="440"/>
      <c r="Z21" s="441"/>
      <c r="AA21" s="420" t="s">
        <v>207</v>
      </c>
      <c r="AB21" s="435"/>
      <c r="AC21" s="435"/>
      <c r="AD21" s="436" t="str">
        <f>INTRO!C53</f>
        <v>Johnson Controls</v>
      </c>
      <c r="AE21" s="436"/>
      <c r="AF21" s="436"/>
      <c r="AG21" s="436"/>
      <c r="AH21" s="436"/>
      <c r="AI21" s="436"/>
      <c r="AJ21" s="436"/>
      <c r="AK21" s="436"/>
      <c r="AL21" s="436"/>
      <c r="AM21" s="296"/>
      <c r="AN21" s="39"/>
      <c r="AQ21" s="45"/>
    </row>
    <row r="22" spans="4:43" ht="9.75" customHeight="1" x14ac:dyDescent="0.2">
      <c r="D22" s="36"/>
      <c r="E22" s="25"/>
      <c r="F22" s="420"/>
      <c r="G22" s="420"/>
      <c r="H22" s="420"/>
      <c r="I22" s="420"/>
      <c r="J22" s="497"/>
      <c r="K22" s="497"/>
      <c r="L22" s="497"/>
      <c r="M22" s="497"/>
      <c r="N22" s="497"/>
      <c r="O22" s="497"/>
      <c r="P22" s="497"/>
      <c r="Q22" s="497"/>
      <c r="R22" s="420"/>
      <c r="S22" s="420"/>
      <c r="T22" s="420"/>
      <c r="U22" s="420"/>
      <c r="V22" s="420"/>
      <c r="W22" s="442"/>
      <c r="X22" s="442"/>
      <c r="Y22" s="442"/>
      <c r="Z22" s="443"/>
      <c r="AA22" s="435"/>
      <c r="AB22" s="435"/>
      <c r="AC22" s="435"/>
      <c r="AD22" s="436"/>
      <c r="AE22" s="436"/>
      <c r="AF22" s="436"/>
      <c r="AG22" s="436"/>
      <c r="AH22" s="436"/>
      <c r="AI22" s="436"/>
      <c r="AJ22" s="436"/>
      <c r="AK22" s="436"/>
      <c r="AL22" s="436"/>
      <c r="AM22" s="296"/>
      <c r="AN22" s="39"/>
    </row>
    <row r="23" spans="4:43" ht="3" customHeight="1" x14ac:dyDescent="0.2">
      <c r="D23" s="36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69"/>
      <c r="Q23" s="25"/>
      <c r="R23" s="25"/>
      <c r="S23" s="25"/>
      <c r="T23" s="74"/>
      <c r="U23" s="74"/>
      <c r="V23" s="74"/>
      <c r="W23" s="74"/>
      <c r="X23" s="74"/>
      <c r="Y23" s="72"/>
      <c r="Z23" s="76"/>
      <c r="AA23" s="69"/>
      <c r="AB23" s="69"/>
      <c r="AC23" s="73"/>
      <c r="AD23" s="453" t="str">
        <f>INTRO!C55</f>
        <v>47700 Halyard Drive, Plymouth, MI 48170</v>
      </c>
      <c r="AE23" s="453"/>
      <c r="AF23" s="453"/>
      <c r="AG23" s="453"/>
      <c r="AH23" s="453"/>
      <c r="AI23" s="453"/>
      <c r="AJ23" s="453"/>
      <c r="AK23" s="453"/>
      <c r="AL23" s="453"/>
      <c r="AM23" s="294"/>
      <c r="AN23" s="39"/>
    </row>
    <row r="24" spans="4:43" ht="13.5" customHeight="1" x14ac:dyDescent="0.2">
      <c r="D24" s="36"/>
      <c r="E24" s="25"/>
      <c r="F24" s="420" t="s">
        <v>203</v>
      </c>
      <c r="G24" s="420"/>
      <c r="H24" s="420"/>
      <c r="I24" s="25"/>
      <c r="J24" s="440">
        <f>INTRO!C35</f>
        <v>0</v>
      </c>
      <c r="K24" s="440"/>
      <c r="L24" s="440"/>
      <c r="M24" s="440"/>
      <c r="N24" s="440"/>
      <c r="O24" s="440"/>
      <c r="P24" s="440"/>
      <c r="Q24" s="440"/>
      <c r="R24" s="440"/>
      <c r="S24" s="440">
        <f>INTRO!C36</f>
        <v>0</v>
      </c>
      <c r="T24" s="440"/>
      <c r="U24" s="440"/>
      <c r="V24" s="440"/>
      <c r="W24" s="440"/>
      <c r="X24" s="440"/>
      <c r="Y24" s="440"/>
      <c r="Z24" s="441"/>
      <c r="AA24" s="420" t="s">
        <v>203</v>
      </c>
      <c r="AB24" s="420"/>
      <c r="AC24" s="420"/>
      <c r="AD24" s="453"/>
      <c r="AE24" s="453"/>
      <c r="AF24" s="453"/>
      <c r="AG24" s="453"/>
      <c r="AH24" s="453"/>
      <c r="AI24" s="453"/>
      <c r="AJ24" s="453"/>
      <c r="AK24" s="453"/>
      <c r="AL24" s="453"/>
      <c r="AM24" s="294"/>
      <c r="AN24" s="39"/>
    </row>
    <row r="25" spans="4:43" ht="6" customHeight="1" x14ac:dyDescent="0.2">
      <c r="D25" s="36"/>
      <c r="E25" s="25"/>
      <c r="F25" s="420"/>
      <c r="G25" s="420"/>
      <c r="H25" s="420"/>
      <c r="I25" s="25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1"/>
      <c r="AA25" s="420"/>
      <c r="AB25" s="420"/>
      <c r="AC25" s="420"/>
      <c r="AD25" s="453"/>
      <c r="AE25" s="453"/>
      <c r="AF25" s="453"/>
      <c r="AG25" s="453"/>
      <c r="AH25" s="453"/>
      <c r="AI25" s="453"/>
      <c r="AJ25" s="453"/>
      <c r="AK25" s="453"/>
      <c r="AL25" s="453"/>
      <c r="AM25" s="294"/>
      <c r="AN25" s="39"/>
    </row>
    <row r="26" spans="4:43" ht="3" customHeight="1" x14ac:dyDescent="0.2">
      <c r="D26" s="36"/>
      <c r="E26" s="25"/>
      <c r="F26" s="68"/>
      <c r="G26" s="24"/>
      <c r="H26" s="53"/>
      <c r="I26" s="53"/>
      <c r="J26" s="53"/>
      <c r="K26" s="53"/>
      <c r="L26" s="53"/>
      <c r="M26" s="53"/>
      <c r="N26" s="53"/>
      <c r="O26" s="25"/>
      <c r="P26" s="25"/>
      <c r="Q26" s="25"/>
      <c r="R26" s="25"/>
      <c r="S26" s="25"/>
      <c r="T26" s="25"/>
      <c r="U26" s="25"/>
      <c r="V26" s="25"/>
      <c r="W26" s="25"/>
      <c r="X26" s="71"/>
      <c r="Y26" s="71"/>
      <c r="Z26" s="77"/>
      <c r="AA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39"/>
    </row>
    <row r="27" spans="4:43" ht="12.75" customHeight="1" x14ac:dyDescent="0.2">
      <c r="D27" s="36"/>
      <c r="E27" s="25"/>
      <c r="F27" s="80" t="s">
        <v>202</v>
      </c>
      <c r="G27" s="24"/>
      <c r="H27" s="53"/>
      <c r="I27" s="53"/>
      <c r="J27" s="53"/>
      <c r="K27" s="53"/>
      <c r="L27" s="53"/>
      <c r="M27" s="53"/>
      <c r="N27" s="53"/>
      <c r="O27" s="25"/>
      <c r="P27" s="25"/>
      <c r="Q27" s="25"/>
      <c r="R27" s="25"/>
      <c r="S27" s="25"/>
      <c r="T27" s="25"/>
      <c r="U27" s="25"/>
      <c r="V27" s="25"/>
      <c r="W27" s="25"/>
      <c r="X27" s="71"/>
      <c r="Y27" s="71"/>
      <c r="Z27" s="77"/>
      <c r="AA27" s="80" t="s">
        <v>208</v>
      </c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39"/>
    </row>
    <row r="28" spans="4:43" ht="13.5" customHeight="1" x14ac:dyDescent="0.2">
      <c r="D28" s="36"/>
      <c r="E28" s="25"/>
      <c r="F28" s="420" t="s">
        <v>201</v>
      </c>
      <c r="G28" s="420"/>
      <c r="H28" s="420"/>
      <c r="I28" s="420"/>
      <c r="J28" s="420"/>
      <c r="K28" s="465">
        <f>INTRO!C38</f>
        <v>0</v>
      </c>
      <c r="L28" s="465"/>
      <c r="M28" s="465"/>
      <c r="N28" s="465"/>
      <c r="O28" s="465"/>
      <c r="P28" s="465"/>
      <c r="Q28" s="465"/>
      <c r="R28" s="454" t="s">
        <v>184</v>
      </c>
      <c r="S28" s="454"/>
      <c r="T28" s="498">
        <f>INTRO!C39</f>
        <v>0</v>
      </c>
      <c r="U28" s="498"/>
      <c r="V28" s="498"/>
      <c r="W28" s="498"/>
      <c r="X28" s="498"/>
      <c r="Y28" s="498"/>
      <c r="Z28" s="499"/>
      <c r="AA28" s="420" t="s">
        <v>201</v>
      </c>
      <c r="AB28" s="420"/>
      <c r="AC28" s="420"/>
      <c r="AD28" s="420"/>
      <c r="AE28" s="420"/>
      <c r="AF28" s="456" t="str">
        <f>INTRO!C54</f>
        <v>Purchasing</v>
      </c>
      <c r="AG28" s="456"/>
      <c r="AH28" s="456"/>
      <c r="AI28" s="456"/>
      <c r="AJ28" s="456"/>
      <c r="AK28" s="456"/>
      <c r="AL28" s="456"/>
      <c r="AM28" s="291"/>
      <c r="AN28" s="292"/>
    </row>
    <row r="29" spans="4:43" ht="9.75" customHeight="1" x14ac:dyDescent="0.2">
      <c r="D29" s="36"/>
      <c r="E29" s="25"/>
      <c r="F29" s="420"/>
      <c r="G29" s="420"/>
      <c r="H29" s="420"/>
      <c r="I29" s="420"/>
      <c r="J29" s="420"/>
      <c r="K29" s="466"/>
      <c r="L29" s="466"/>
      <c r="M29" s="466"/>
      <c r="N29" s="466"/>
      <c r="O29" s="466"/>
      <c r="P29" s="466"/>
      <c r="Q29" s="466"/>
      <c r="R29" s="454"/>
      <c r="S29" s="454"/>
      <c r="T29" s="500"/>
      <c r="U29" s="500"/>
      <c r="V29" s="500"/>
      <c r="W29" s="500"/>
      <c r="X29" s="500"/>
      <c r="Y29" s="500"/>
      <c r="Z29" s="501"/>
      <c r="AA29" s="420"/>
      <c r="AB29" s="420"/>
      <c r="AC29" s="420"/>
      <c r="AD29" s="420"/>
      <c r="AE29" s="420"/>
      <c r="AF29" s="457"/>
      <c r="AG29" s="457"/>
      <c r="AH29" s="457"/>
      <c r="AI29" s="457"/>
      <c r="AJ29" s="457"/>
      <c r="AK29" s="457"/>
      <c r="AL29" s="457"/>
      <c r="AM29" s="291"/>
      <c r="AN29" s="292"/>
    </row>
    <row r="30" spans="4:43" ht="3" customHeight="1" x14ac:dyDescent="0.2">
      <c r="D30" s="36"/>
      <c r="E30" s="25"/>
      <c r="F30" s="25"/>
      <c r="G30" s="53"/>
      <c r="H30" s="448"/>
      <c r="I30" s="448"/>
      <c r="J30" s="448"/>
      <c r="K30" s="448"/>
      <c r="L30" s="448"/>
      <c r="M30" s="53"/>
      <c r="N30" s="25"/>
      <c r="O30" s="24"/>
      <c r="P30" s="24"/>
      <c r="Q30" s="25"/>
      <c r="R30" s="25"/>
      <c r="S30" s="25"/>
      <c r="T30" s="25"/>
      <c r="U30" s="25"/>
      <c r="V30" s="25"/>
      <c r="W30" s="25"/>
      <c r="X30" s="25"/>
      <c r="Y30" s="25"/>
      <c r="Z30" s="78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4"/>
      <c r="AM30" s="291"/>
      <c r="AN30" s="292"/>
    </row>
    <row r="31" spans="4:43" ht="13.5" customHeight="1" x14ac:dyDescent="0.2">
      <c r="D31" s="36"/>
      <c r="E31" s="25"/>
      <c r="F31" s="430" t="s">
        <v>19</v>
      </c>
      <c r="G31" s="430"/>
      <c r="H31" s="27"/>
      <c r="I31" s="465">
        <f>INTRO!C40</f>
        <v>0</v>
      </c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Z31" s="25"/>
      <c r="AA31" s="467" t="s">
        <v>19</v>
      </c>
      <c r="AB31" s="430"/>
      <c r="AC31" s="465">
        <f>INTRO!C57</f>
        <v>0</v>
      </c>
      <c r="AD31" s="465"/>
      <c r="AE31" s="465"/>
      <c r="AF31" s="465"/>
      <c r="AG31" s="465"/>
      <c r="AH31" s="465"/>
      <c r="AI31" s="465"/>
      <c r="AJ31" s="465"/>
      <c r="AK31" s="465"/>
      <c r="AL31" s="465"/>
      <c r="AM31" s="289"/>
      <c r="AN31" s="292"/>
    </row>
    <row r="32" spans="4:43" ht="9.75" customHeight="1" x14ac:dyDescent="0.2">
      <c r="D32" s="36"/>
      <c r="E32" s="25"/>
      <c r="F32" s="430"/>
      <c r="G32" s="430"/>
      <c r="H32" s="27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Z32" s="25"/>
      <c r="AA32" s="467"/>
      <c r="AB32" s="430"/>
      <c r="AC32" s="466"/>
      <c r="AD32" s="466"/>
      <c r="AE32" s="466"/>
      <c r="AF32" s="466"/>
      <c r="AG32" s="466"/>
      <c r="AH32" s="466"/>
      <c r="AI32" s="466"/>
      <c r="AJ32" s="466"/>
      <c r="AK32" s="466"/>
      <c r="AL32" s="466"/>
      <c r="AM32" s="289"/>
      <c r="AN32" s="39"/>
    </row>
    <row r="33" spans="1:44" ht="3" customHeight="1" x14ac:dyDescent="0.2">
      <c r="D33" s="36"/>
      <c r="E33" s="25"/>
      <c r="F33" s="25"/>
      <c r="G33" s="53"/>
      <c r="H33" s="27"/>
      <c r="I33" s="27"/>
      <c r="J33" s="27"/>
      <c r="K33" s="27"/>
      <c r="L33" s="27"/>
      <c r="M33" s="53"/>
      <c r="N33" s="67"/>
      <c r="O33" s="24"/>
      <c r="P33" s="24"/>
      <c r="Q33" s="24"/>
      <c r="R33" s="25"/>
      <c r="S33" s="27"/>
      <c r="T33" s="27"/>
      <c r="U33" s="27"/>
      <c r="V33" s="27"/>
      <c r="W33" s="27"/>
      <c r="X33" s="27"/>
      <c r="Y33" s="27"/>
      <c r="Z33" s="78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4"/>
      <c r="AM33" s="24"/>
      <c r="AN33" s="39"/>
    </row>
    <row r="34" spans="1:44" ht="13.5" customHeight="1" x14ac:dyDescent="0.2">
      <c r="D34" s="36"/>
      <c r="E34" s="25"/>
      <c r="F34" s="420" t="s">
        <v>198</v>
      </c>
      <c r="G34" s="420"/>
      <c r="H34" s="420"/>
      <c r="I34" s="420"/>
      <c r="J34" s="420"/>
      <c r="K34" s="420"/>
      <c r="L34" s="451">
        <f>INTRO!C49</f>
        <v>0</v>
      </c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78"/>
      <c r="AA34" s="104" t="s">
        <v>200</v>
      </c>
      <c r="AB34" s="103"/>
      <c r="AC34" s="103"/>
      <c r="AD34" s="103"/>
      <c r="AE34" s="103"/>
      <c r="AF34" s="444">
        <f>INTRO!C59</f>
        <v>0</v>
      </c>
      <c r="AG34" s="444"/>
      <c r="AH34" s="444"/>
      <c r="AI34" s="444"/>
      <c r="AJ34" s="444"/>
      <c r="AK34" s="444"/>
      <c r="AL34" s="444"/>
      <c r="AM34" s="293"/>
      <c r="AN34" s="39"/>
      <c r="AR34" s="22"/>
    </row>
    <row r="35" spans="1:44" ht="6" customHeight="1" x14ac:dyDescent="0.2">
      <c r="D35" s="36"/>
      <c r="E35" s="25"/>
      <c r="F35" s="420"/>
      <c r="G35" s="420"/>
      <c r="H35" s="420"/>
      <c r="I35" s="420"/>
      <c r="J35" s="420"/>
      <c r="K35" s="420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27"/>
      <c r="AA35" s="67"/>
      <c r="AB35" s="103"/>
      <c r="AC35" s="103"/>
      <c r="AD35" s="103"/>
      <c r="AE35" s="103"/>
      <c r="AF35" s="445"/>
      <c r="AG35" s="445"/>
      <c r="AH35" s="445"/>
      <c r="AI35" s="445"/>
      <c r="AJ35" s="445"/>
      <c r="AK35" s="445"/>
      <c r="AL35" s="445"/>
      <c r="AM35" s="293"/>
      <c r="AN35" s="39"/>
    </row>
    <row r="36" spans="1:44" ht="5.25" customHeight="1" x14ac:dyDescent="0.2">
      <c r="D36" s="36"/>
      <c r="E36" s="25"/>
      <c r="F36" s="63"/>
      <c r="G36" s="63"/>
      <c r="H36" s="64"/>
      <c r="I36" s="64"/>
      <c r="J36" s="6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57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312"/>
      <c r="AN36" s="39"/>
    </row>
    <row r="37" spans="1:44" ht="5.25" customHeight="1" thickBot="1" x14ac:dyDescent="0.25">
      <c r="D37" s="36"/>
      <c r="E37" s="25"/>
      <c r="F37" s="67"/>
      <c r="G37" s="67"/>
      <c r="H37" s="27"/>
      <c r="I37" s="27"/>
      <c r="J37" s="61"/>
      <c r="K37" s="25"/>
      <c r="L37" s="25"/>
      <c r="M37" s="25"/>
      <c r="N37" s="25"/>
      <c r="O37" s="25"/>
      <c r="P37" s="25"/>
      <c r="Q37" s="25"/>
      <c r="R37" s="25"/>
      <c r="S37" s="25"/>
      <c r="AB37" s="24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39"/>
    </row>
    <row r="38" spans="1:44" ht="14.1" customHeight="1" x14ac:dyDescent="0.2">
      <c r="D38" s="36"/>
      <c r="E38" s="313"/>
      <c r="F38" s="314" t="s">
        <v>195</v>
      </c>
      <c r="G38" s="315"/>
      <c r="H38" s="316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35"/>
      <c r="U38" s="317" t="s">
        <v>2</v>
      </c>
      <c r="V38" s="317"/>
      <c r="W38" s="317"/>
      <c r="X38" s="317"/>
      <c r="Y38" s="315" t="s">
        <v>147</v>
      </c>
      <c r="Z38" s="317"/>
      <c r="AA38" s="317"/>
      <c r="AB38" s="464">
        <f>INTRO!C22</f>
        <v>0</v>
      </c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318"/>
      <c r="AN38" s="39"/>
    </row>
    <row r="39" spans="1:44" ht="14.1" customHeight="1" x14ac:dyDescent="0.2">
      <c r="D39" s="36"/>
      <c r="E39" s="319"/>
      <c r="F39" s="420" t="s">
        <v>197</v>
      </c>
      <c r="G39" s="420"/>
      <c r="H39" s="420"/>
      <c r="I39" s="420"/>
      <c r="J39" s="420"/>
      <c r="K39" s="420"/>
      <c r="L39" s="420"/>
      <c r="M39" s="420"/>
      <c r="N39" s="420"/>
      <c r="O39" s="449">
        <f>INTRO!C20</f>
        <v>3</v>
      </c>
      <c r="P39" s="449"/>
      <c r="Q39" s="449"/>
      <c r="R39" s="449"/>
      <c r="S39" s="449"/>
      <c r="T39" s="449"/>
      <c r="U39" s="449"/>
      <c r="V39" s="449"/>
      <c r="W39" s="449"/>
      <c r="X39" s="449"/>
      <c r="Y39" s="420" t="s">
        <v>199</v>
      </c>
      <c r="Z39" s="420"/>
      <c r="AA39" s="420"/>
      <c r="AB39" s="449">
        <f>INTRO!C21</f>
        <v>3.2</v>
      </c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320"/>
      <c r="AN39" s="39"/>
    </row>
    <row r="40" spans="1:44" ht="7.5" customHeight="1" x14ac:dyDescent="0.2">
      <c r="D40" s="36"/>
      <c r="E40" s="319"/>
      <c r="F40" s="420"/>
      <c r="G40" s="420"/>
      <c r="H40" s="420"/>
      <c r="I40" s="420"/>
      <c r="J40" s="420"/>
      <c r="K40" s="420"/>
      <c r="L40" s="420"/>
      <c r="M40" s="420"/>
      <c r="N40" s="42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20"/>
      <c r="Z40" s="420"/>
      <c r="AA40" s="42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320"/>
      <c r="AN40" s="39"/>
    </row>
    <row r="41" spans="1:44" ht="9.75" customHeight="1" x14ac:dyDescent="0.2">
      <c r="D41" s="36"/>
      <c r="E41" s="319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320"/>
      <c r="AN41" s="39"/>
    </row>
    <row r="42" spans="1:44" ht="14.1" customHeight="1" x14ac:dyDescent="0.2">
      <c r="D42" s="36"/>
      <c r="E42" s="319"/>
      <c r="F42" s="26" t="s">
        <v>196</v>
      </c>
      <c r="G42" s="25"/>
      <c r="H42" s="25"/>
      <c r="I42" s="25"/>
      <c r="J42" s="24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320"/>
      <c r="AN42" s="39"/>
      <c r="AQ42" s="22"/>
    </row>
    <row r="43" spans="1:44" ht="5.25" customHeight="1" x14ac:dyDescent="0.2">
      <c r="D43" s="36"/>
      <c r="E43" s="319"/>
      <c r="F43" s="25"/>
      <c r="G43" s="25"/>
      <c r="H43" s="25"/>
      <c r="I43" s="25"/>
      <c r="J43" s="25"/>
      <c r="K43" s="25"/>
      <c r="L43" s="25"/>
      <c r="M43" s="25"/>
      <c r="N43" s="25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320"/>
      <c r="AN43" s="39"/>
    </row>
    <row r="44" spans="1:44" ht="13.5" customHeight="1" x14ac:dyDescent="0.2">
      <c r="B44" s="172" t="s">
        <v>45</v>
      </c>
      <c r="D44" s="36"/>
      <c r="E44" s="319"/>
      <c r="F44" s="427" t="s">
        <v>194</v>
      </c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75"/>
      <c r="Y44" s="75"/>
      <c r="Z44" s="398"/>
      <c r="AA44" s="406" t="s">
        <v>0</v>
      </c>
      <c r="AB44" s="25"/>
      <c r="AC44" s="25"/>
      <c r="AD44" s="53"/>
      <c r="AE44" s="53"/>
      <c r="AF44" s="241"/>
      <c r="AG44" s="406" t="s">
        <v>1</v>
      </c>
      <c r="AH44" s="53"/>
      <c r="AI44" s="53"/>
      <c r="AJ44" s="53"/>
      <c r="AK44" s="53"/>
      <c r="AL44" s="25"/>
      <c r="AM44" s="320"/>
      <c r="AN44" s="39"/>
      <c r="AP44" s="172" t="s">
        <v>44</v>
      </c>
      <c r="AQ44" s="33">
        <f>IF(AF44="X", 0,1)</f>
        <v>1</v>
      </c>
    </row>
    <row r="45" spans="1:44" ht="6" customHeight="1" x14ac:dyDescent="0.2">
      <c r="D45" s="36"/>
      <c r="E45" s="319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75"/>
      <c r="Y45" s="75"/>
      <c r="Z45" s="75"/>
      <c r="AA45" s="7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320"/>
      <c r="AN45" s="39"/>
      <c r="AR45" s="29"/>
    </row>
    <row r="46" spans="1:44" ht="3" customHeight="1" x14ac:dyDescent="0.2">
      <c r="D46" s="36"/>
      <c r="E46" s="319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75"/>
      <c r="Y46" s="75"/>
      <c r="Z46" s="75"/>
      <c r="AA46" s="7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320"/>
      <c r="AN46" s="39"/>
      <c r="AR46" s="29"/>
    </row>
    <row r="47" spans="1:44" s="33" customFormat="1" ht="13.5" customHeight="1" x14ac:dyDescent="0.2">
      <c r="A47" s="60"/>
      <c r="B47" s="156"/>
      <c r="C47" s="60"/>
      <c r="D47" s="30"/>
      <c r="E47" s="321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31" t="s">
        <v>16</v>
      </c>
      <c r="S47" s="477" t="s">
        <v>17</v>
      </c>
      <c r="T47" s="477"/>
      <c r="U47" s="478">
        <f>IF(AQ44,0,"Ñ")</f>
        <v>0</v>
      </c>
      <c r="V47" s="28"/>
      <c r="W47" s="28"/>
      <c r="X47" s="463">
        <f>IF(AQ44,0,"Ñ")</f>
        <v>0</v>
      </c>
      <c r="Y47" s="420" t="s">
        <v>193</v>
      </c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28"/>
      <c r="AL47" s="288"/>
      <c r="AM47" s="322"/>
      <c r="AN47" s="32"/>
      <c r="AP47" s="156"/>
    </row>
    <row r="48" spans="1:44" s="33" customFormat="1" ht="6" customHeight="1" x14ac:dyDescent="0.2">
      <c r="A48" s="60"/>
      <c r="B48" s="156"/>
      <c r="C48" s="60"/>
      <c r="D48" s="30"/>
      <c r="E48" s="321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31"/>
      <c r="S48" s="477"/>
      <c r="T48" s="477"/>
      <c r="U48" s="463"/>
      <c r="V48" s="28"/>
      <c r="W48" s="28"/>
      <c r="X48" s="463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288"/>
      <c r="AL48" s="288"/>
      <c r="AM48" s="322"/>
      <c r="AN48" s="32"/>
      <c r="AP48" s="156"/>
    </row>
    <row r="49" spans="2:44" ht="12.75" customHeight="1" x14ac:dyDescent="0.2">
      <c r="B49" s="172" t="s">
        <v>45</v>
      </c>
      <c r="D49" s="36"/>
      <c r="E49" s="319"/>
      <c r="F49" s="31" t="s">
        <v>190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39"/>
      <c r="R49" s="398"/>
      <c r="S49" s="25"/>
      <c r="T49" s="241"/>
      <c r="U49" s="25"/>
      <c r="V49" s="309">
        <f>IF(AQ49,0,"Ñ")</f>
        <v>0</v>
      </c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3"/>
      <c r="AI49" s="423"/>
      <c r="AJ49" s="423"/>
      <c r="AK49" s="423"/>
      <c r="AL49" s="423"/>
      <c r="AM49" s="339"/>
      <c r="AN49" s="39"/>
      <c r="AP49" s="172" t="s">
        <v>44</v>
      </c>
      <c r="AQ49" s="33">
        <f>IF(T49="X", 0,1)</f>
        <v>1</v>
      </c>
      <c r="AR49" s="29"/>
    </row>
    <row r="50" spans="2:44" ht="12.75" customHeight="1" x14ac:dyDescent="0.2">
      <c r="B50" s="172" t="s">
        <v>45</v>
      </c>
      <c r="D50" s="36"/>
      <c r="E50" s="319"/>
      <c r="F50" s="31" t="s">
        <v>191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39"/>
      <c r="R50" s="398"/>
      <c r="S50" s="25"/>
      <c r="T50" s="241"/>
      <c r="U50" s="25"/>
      <c r="V50" s="309">
        <f>IF(AQ50,0,"Ñ")</f>
        <v>0</v>
      </c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2"/>
      <c r="AJ50" s="432"/>
      <c r="AK50" s="432"/>
      <c r="AL50" s="432"/>
      <c r="AM50" s="339"/>
      <c r="AN50" s="39"/>
      <c r="AP50" s="172" t="s">
        <v>44</v>
      </c>
      <c r="AQ50" s="33">
        <f>IF(T50="X", 0,1)</f>
        <v>1</v>
      </c>
    </row>
    <row r="51" spans="2:44" ht="12.75" customHeight="1" x14ac:dyDescent="0.2">
      <c r="B51" s="172" t="s">
        <v>45</v>
      </c>
      <c r="D51" s="36"/>
      <c r="E51" s="319"/>
      <c r="F51" s="31" t="s">
        <v>232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39"/>
      <c r="R51" s="398"/>
      <c r="S51" s="25"/>
      <c r="T51" s="241"/>
      <c r="U51" s="25"/>
      <c r="V51" s="309">
        <f>IF(AQ51,0,"Ñ")</f>
        <v>0</v>
      </c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/>
      <c r="AJ51" s="432"/>
      <c r="AK51" s="432"/>
      <c r="AL51" s="432"/>
      <c r="AM51" s="339"/>
      <c r="AN51" s="39"/>
      <c r="AP51" s="172" t="s">
        <v>44</v>
      </c>
      <c r="AQ51" s="33">
        <f>IF(T51="X", 0,1)</f>
        <v>1</v>
      </c>
    </row>
    <row r="52" spans="2:44" ht="12.75" customHeight="1" x14ac:dyDescent="0.2">
      <c r="B52" s="172" t="s">
        <v>45</v>
      </c>
      <c r="D52" s="36"/>
      <c r="E52" s="319"/>
      <c r="F52" s="31" t="s">
        <v>192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39"/>
      <c r="R52" s="398"/>
      <c r="S52" s="25"/>
      <c r="T52" s="241"/>
      <c r="U52" s="25"/>
      <c r="V52" s="309">
        <f>IF(AQ52,0,"Ñ")</f>
        <v>0</v>
      </c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2"/>
      <c r="AM52" s="339"/>
      <c r="AN52" s="39"/>
      <c r="AP52" s="172" t="s">
        <v>44</v>
      </c>
      <c r="AQ52" s="33">
        <f>IF(T52="X", 0,1)</f>
        <v>1</v>
      </c>
    </row>
    <row r="53" spans="2:44" ht="12.75" customHeight="1" x14ac:dyDescent="0.2">
      <c r="B53" s="172" t="s">
        <v>45</v>
      </c>
      <c r="D53" s="36"/>
      <c r="E53" s="319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39"/>
      <c r="R53" s="242"/>
      <c r="S53" s="25"/>
      <c r="T53" s="241"/>
      <c r="U53" s="25"/>
      <c r="V53" s="309">
        <f>IF(AQ53,0,"Ñ")</f>
        <v>0</v>
      </c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339"/>
      <c r="AN53" s="39"/>
      <c r="AP53" s="172" t="s">
        <v>44</v>
      </c>
      <c r="AQ53" s="33">
        <f>IF(T53="X", 0,1)</f>
        <v>1</v>
      </c>
    </row>
    <row r="54" spans="2:44" ht="4.5" customHeight="1" x14ac:dyDescent="0.2">
      <c r="D54" s="36"/>
      <c r="E54" s="319"/>
      <c r="F54" s="299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53"/>
      <c r="S54" s="25"/>
      <c r="T54" s="53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340"/>
      <c r="AN54" s="39"/>
      <c r="AQ54" s="34"/>
    </row>
    <row r="55" spans="2:44" ht="13.5" customHeight="1" x14ac:dyDescent="0.2">
      <c r="B55" s="172" t="s">
        <v>45</v>
      </c>
      <c r="D55" s="36"/>
      <c r="E55" s="319"/>
      <c r="F55" s="420" t="s">
        <v>189</v>
      </c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288"/>
      <c r="T55" s="241"/>
      <c r="U55" s="299" t="s">
        <v>0</v>
      </c>
      <c r="V55" s="25"/>
      <c r="W55" s="241"/>
      <c r="X55" s="299" t="s">
        <v>1</v>
      </c>
      <c r="Y55" s="25"/>
      <c r="Z55" s="479">
        <f>IF(AQ44,0,"Ñ")</f>
        <v>0</v>
      </c>
      <c r="AA55" s="430" t="s">
        <v>231</v>
      </c>
      <c r="AB55" s="431"/>
      <c r="AC55" s="431"/>
      <c r="AD55" s="431"/>
      <c r="AE55" s="431"/>
      <c r="AF55" s="431"/>
      <c r="AG55" s="431"/>
      <c r="AH55" s="431"/>
      <c r="AI55" s="431"/>
      <c r="AJ55" s="431"/>
      <c r="AK55" s="25"/>
      <c r="AL55" s="25"/>
      <c r="AM55" s="340"/>
      <c r="AN55" s="39"/>
      <c r="AP55" s="172" t="s">
        <v>44</v>
      </c>
      <c r="AQ55" s="34"/>
    </row>
    <row r="56" spans="2:44" ht="6" customHeight="1" x14ac:dyDescent="0.2">
      <c r="D56" s="36"/>
      <c r="E56" s="319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288"/>
      <c r="T56" s="288"/>
      <c r="U56" s="288"/>
      <c r="V56" s="288"/>
      <c r="W56" s="25"/>
      <c r="X56" s="25"/>
      <c r="Y56" s="25"/>
      <c r="Z56" s="479"/>
      <c r="AA56" s="431"/>
      <c r="AB56" s="431"/>
      <c r="AC56" s="431"/>
      <c r="AD56" s="431"/>
      <c r="AE56" s="431"/>
      <c r="AF56" s="431"/>
      <c r="AG56" s="431"/>
      <c r="AH56" s="431"/>
      <c r="AI56" s="431"/>
      <c r="AJ56" s="431"/>
      <c r="AK56" s="25"/>
      <c r="AL56" s="25"/>
      <c r="AM56" s="340"/>
      <c r="AN56" s="39"/>
      <c r="AQ56" s="34"/>
    </row>
    <row r="57" spans="2:44" ht="3" customHeight="1" x14ac:dyDescent="0.2">
      <c r="D57" s="36"/>
      <c r="E57" s="319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75"/>
      <c r="Y57" s="75"/>
      <c r="Z57" s="75"/>
      <c r="AA57" s="7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340"/>
      <c r="AN57" s="39"/>
      <c r="AR57" s="29"/>
    </row>
    <row r="58" spans="2:44" ht="13.5" customHeight="1" x14ac:dyDescent="0.2">
      <c r="B58" s="172" t="s">
        <v>45</v>
      </c>
      <c r="D58" s="36"/>
      <c r="E58" s="319"/>
      <c r="F58" s="420" t="s">
        <v>188</v>
      </c>
      <c r="G58" s="420"/>
      <c r="H58" s="420"/>
      <c r="I58" s="420"/>
      <c r="J58" s="420"/>
      <c r="K58" s="420"/>
      <c r="L58" s="420"/>
      <c r="M58" s="420"/>
      <c r="N58" s="424"/>
      <c r="O58" s="424"/>
      <c r="P58" s="424"/>
      <c r="Q58" s="424"/>
      <c r="R58" s="424"/>
      <c r="S58" s="424"/>
      <c r="T58" s="424"/>
      <c r="U58" s="424"/>
      <c r="V58" s="424"/>
      <c r="W58" s="25"/>
      <c r="X58" s="25"/>
      <c r="Y58" s="309">
        <f>IF(AR60,0,"Ñ")</f>
        <v>0</v>
      </c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339"/>
      <c r="AN58" s="39"/>
      <c r="AP58" s="172" t="s">
        <v>44</v>
      </c>
      <c r="AQ58" s="33"/>
    </row>
    <row r="59" spans="2:44" ht="6" customHeight="1" x14ac:dyDescent="0.2">
      <c r="D59" s="36"/>
      <c r="E59" s="319"/>
      <c r="F59" s="420"/>
      <c r="G59" s="420"/>
      <c r="H59" s="420"/>
      <c r="I59" s="420"/>
      <c r="J59" s="420"/>
      <c r="K59" s="420"/>
      <c r="L59" s="420"/>
      <c r="M59" s="420"/>
      <c r="N59" s="425"/>
      <c r="O59" s="425"/>
      <c r="P59" s="425"/>
      <c r="Q59" s="425"/>
      <c r="R59" s="425"/>
      <c r="S59" s="425"/>
      <c r="T59" s="425"/>
      <c r="U59" s="425"/>
      <c r="V59" s="425"/>
      <c r="W59" s="25"/>
      <c r="X59" s="25"/>
      <c r="Y59" s="426">
        <f>IF(AR60,0,"Ñ")</f>
        <v>0</v>
      </c>
      <c r="Z59" s="422"/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22"/>
      <c r="AL59" s="422"/>
      <c r="AM59" s="339"/>
      <c r="AN59" s="39"/>
      <c r="AQ59" s="33"/>
    </row>
    <row r="60" spans="2:44" ht="7.5" customHeight="1" x14ac:dyDescent="0.2">
      <c r="D60" s="36"/>
      <c r="E60" s="319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8"/>
      <c r="T60" s="288"/>
      <c r="U60" s="288"/>
      <c r="V60" s="288"/>
      <c r="W60" s="25"/>
      <c r="X60" s="25"/>
      <c r="Y60" s="426"/>
      <c r="Z60" s="423"/>
      <c r="AA60" s="423"/>
      <c r="AB60" s="423"/>
      <c r="AC60" s="423"/>
      <c r="AD60" s="423"/>
      <c r="AE60" s="423"/>
      <c r="AF60" s="423"/>
      <c r="AG60" s="423"/>
      <c r="AH60" s="423"/>
      <c r="AI60" s="423"/>
      <c r="AJ60" s="423"/>
      <c r="AK60" s="423"/>
      <c r="AL60" s="423"/>
      <c r="AM60" s="339"/>
      <c r="AN60" s="39"/>
      <c r="AQ60" s="33" t="b">
        <f>OR(T49="x",T50="x",T51="x",T52="x",T53="x")</f>
        <v>0</v>
      </c>
      <c r="AR60" s="40">
        <f>IF(AQ60,0,1)</f>
        <v>1</v>
      </c>
    </row>
    <row r="61" spans="2:44" ht="3.75" customHeight="1" x14ac:dyDescent="0.2">
      <c r="B61" s="156" t="s">
        <v>44</v>
      </c>
      <c r="D61" s="36"/>
      <c r="E61" s="319"/>
      <c r="F61" s="37"/>
      <c r="G61" s="24"/>
      <c r="H61" s="25"/>
      <c r="I61" s="25"/>
      <c r="J61" s="41"/>
      <c r="K61" s="25"/>
      <c r="L61" s="25"/>
      <c r="M61" s="25"/>
      <c r="N61" s="25"/>
      <c r="O61" s="25"/>
      <c r="P61" s="25"/>
      <c r="Q61" s="25"/>
      <c r="R61" s="38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340"/>
      <c r="AN61" s="39"/>
      <c r="AP61" s="156" t="s">
        <v>44</v>
      </c>
    </row>
    <row r="62" spans="2:44" ht="12" customHeight="1" x14ac:dyDescent="0.2">
      <c r="B62" s="172" t="s">
        <v>45</v>
      </c>
      <c r="D62" s="36"/>
      <c r="E62" s="319"/>
      <c r="F62" s="80" t="s">
        <v>187</v>
      </c>
      <c r="G62" s="25"/>
      <c r="H62" s="54"/>
      <c r="I62" s="25"/>
      <c r="J62" s="25"/>
      <c r="K62" s="25"/>
      <c r="L62" s="25"/>
      <c r="M62" s="25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  <c r="AA62" s="421"/>
      <c r="AB62" s="421"/>
      <c r="AC62" s="421"/>
      <c r="AD62" s="421"/>
      <c r="AE62" s="421"/>
      <c r="AF62" s="421"/>
      <c r="AG62" s="421"/>
      <c r="AH62" s="421"/>
      <c r="AI62" s="421"/>
      <c r="AJ62" s="421"/>
      <c r="AK62" s="421"/>
      <c r="AL62" s="421"/>
      <c r="AM62" s="339"/>
      <c r="AN62" s="39"/>
      <c r="AP62" s="172" t="s">
        <v>44</v>
      </c>
    </row>
    <row r="63" spans="2:44" ht="12" customHeight="1" x14ac:dyDescent="0.2">
      <c r="B63" s="172" t="s">
        <v>45</v>
      </c>
      <c r="D63" s="36"/>
      <c r="E63" s="319"/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1"/>
      <c r="AH63" s="421"/>
      <c r="AI63" s="421"/>
      <c r="AJ63" s="421"/>
      <c r="AK63" s="421"/>
      <c r="AL63" s="421"/>
      <c r="AM63" s="339"/>
      <c r="AN63" s="39"/>
      <c r="AP63" s="172" t="s">
        <v>44</v>
      </c>
    </row>
    <row r="64" spans="2:44" ht="12" customHeight="1" x14ac:dyDescent="0.2">
      <c r="B64" s="172" t="s">
        <v>45</v>
      </c>
      <c r="D64" s="36"/>
      <c r="E64" s="319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475"/>
      <c r="Q64" s="475"/>
      <c r="R64" s="475"/>
      <c r="S64" s="475"/>
      <c r="T64" s="475"/>
      <c r="U64" s="475"/>
      <c r="V64" s="475"/>
      <c r="W64" s="475"/>
      <c r="X64" s="475"/>
      <c r="Y64" s="475"/>
      <c r="Z64" s="475"/>
      <c r="AA64" s="475"/>
      <c r="AB64" s="475"/>
      <c r="AC64" s="475"/>
      <c r="AD64" s="475"/>
      <c r="AE64" s="475"/>
      <c r="AF64" s="475"/>
      <c r="AG64" s="475"/>
      <c r="AH64" s="475"/>
      <c r="AI64" s="475"/>
      <c r="AJ64" s="475"/>
      <c r="AK64" s="475"/>
      <c r="AL64" s="475"/>
      <c r="AM64" s="339"/>
      <c r="AN64" s="39"/>
      <c r="AP64" s="172" t="s">
        <v>44</v>
      </c>
    </row>
    <row r="65" spans="2:44" ht="6.75" customHeight="1" x14ac:dyDescent="0.2">
      <c r="D65" s="36"/>
      <c r="E65" s="319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4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320"/>
      <c r="AN65" s="39"/>
    </row>
    <row r="66" spans="2:44" ht="4.5" customHeight="1" x14ac:dyDescent="0.2">
      <c r="D66" s="36"/>
      <c r="E66" s="319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4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320"/>
      <c r="AN66" s="39"/>
    </row>
    <row r="67" spans="2:44" ht="14.1" customHeight="1" x14ac:dyDescent="0.2">
      <c r="D67" s="36"/>
      <c r="E67" s="319"/>
      <c r="F67" s="26" t="s">
        <v>182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456" t="s">
        <v>181</v>
      </c>
      <c r="W67" s="456"/>
      <c r="X67" s="456"/>
      <c r="Y67" s="456"/>
      <c r="Z67" s="456"/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  <c r="AK67" s="456"/>
      <c r="AL67" s="298"/>
      <c r="AM67" s="323"/>
      <c r="AN67" s="310"/>
    </row>
    <row r="68" spans="2:44" ht="6" customHeight="1" x14ac:dyDescent="0.2">
      <c r="D68" s="36"/>
      <c r="E68" s="319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456"/>
      <c r="W68" s="456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56"/>
      <c r="AJ68" s="456"/>
      <c r="AK68" s="456"/>
      <c r="AL68" s="298"/>
      <c r="AM68" s="323"/>
      <c r="AN68" s="310"/>
      <c r="AR68" s="29"/>
    </row>
    <row r="69" spans="2:44" ht="3" customHeight="1" x14ac:dyDescent="0.2">
      <c r="D69" s="36"/>
      <c r="E69" s="319"/>
      <c r="F69" s="476"/>
      <c r="G69" s="476"/>
      <c r="H69" s="476"/>
      <c r="I69" s="476"/>
      <c r="J69" s="476"/>
      <c r="K69" s="476"/>
      <c r="L69" s="476"/>
      <c r="M69" s="476"/>
      <c r="N69" s="476"/>
      <c r="O69" s="476"/>
      <c r="P69" s="476"/>
      <c r="Q69" s="476"/>
      <c r="R69" s="476"/>
      <c r="S69" s="476"/>
      <c r="T69" s="476"/>
      <c r="U69" s="476"/>
      <c r="V69" s="476"/>
      <c r="W69" s="476"/>
      <c r="X69" s="476"/>
      <c r="Y69" s="476"/>
      <c r="Z69" s="476"/>
      <c r="AA69" s="476"/>
      <c r="AB69" s="476"/>
      <c r="AC69" s="476"/>
      <c r="AD69" s="476"/>
      <c r="AE69" s="476"/>
      <c r="AF69" s="476"/>
      <c r="AG69" s="476"/>
      <c r="AH69" s="476"/>
      <c r="AI69" s="476"/>
      <c r="AJ69" s="476"/>
      <c r="AK69" s="476"/>
      <c r="AL69" s="476"/>
      <c r="AM69" s="324"/>
      <c r="AN69" s="39"/>
    </row>
    <row r="70" spans="2:44" ht="14.1" customHeight="1" x14ac:dyDescent="0.2">
      <c r="B70" s="172" t="s">
        <v>45</v>
      </c>
      <c r="D70" s="36"/>
      <c r="E70" s="319"/>
      <c r="F70" s="243" t="s">
        <v>18</v>
      </c>
      <c r="G70" s="420" t="s">
        <v>176</v>
      </c>
      <c r="H70" s="420"/>
      <c r="I70" s="420"/>
      <c r="J70" s="420"/>
      <c r="K70" s="420"/>
      <c r="L70" s="420"/>
      <c r="M70" s="420"/>
      <c r="N70" s="420"/>
      <c r="O70" s="420"/>
      <c r="P70" s="420"/>
      <c r="Q70" s="25"/>
      <c r="R70" s="243" t="s">
        <v>18</v>
      </c>
      <c r="S70" s="420" t="s">
        <v>177</v>
      </c>
      <c r="T70" s="420"/>
      <c r="U70" s="420"/>
      <c r="V70" s="420"/>
      <c r="W70" s="420"/>
      <c r="X70" s="420"/>
      <c r="Y70" s="420"/>
      <c r="Z70" s="420"/>
      <c r="AA70" s="420"/>
      <c r="AB70" s="242"/>
      <c r="AC70" s="473" t="s">
        <v>235</v>
      </c>
      <c r="AD70" s="474"/>
      <c r="AE70" s="474"/>
      <c r="AF70" s="474"/>
      <c r="AG70" s="474"/>
      <c r="AH70" s="474"/>
      <c r="AI70" s="474"/>
      <c r="AJ70" s="474"/>
      <c r="AK70" s="474"/>
      <c r="AL70" s="25"/>
      <c r="AM70" s="320"/>
      <c r="AN70" s="39"/>
      <c r="AP70" s="172" t="s">
        <v>44</v>
      </c>
      <c r="AR70" s="35"/>
    </row>
    <row r="71" spans="2:44" ht="6" customHeight="1" x14ac:dyDescent="0.2">
      <c r="D71" s="36"/>
      <c r="E71" s="319"/>
      <c r="F71" s="37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25"/>
      <c r="R71" s="38"/>
      <c r="S71" s="420"/>
      <c r="T71" s="420"/>
      <c r="U71" s="420"/>
      <c r="V71" s="420"/>
      <c r="W71" s="420"/>
      <c r="X71" s="420"/>
      <c r="Y71" s="420"/>
      <c r="Z71" s="420"/>
      <c r="AA71" s="420"/>
      <c r="AB71" s="25"/>
      <c r="AC71" s="474"/>
      <c r="AD71" s="474"/>
      <c r="AE71" s="474"/>
      <c r="AF71" s="474"/>
      <c r="AG71" s="474"/>
      <c r="AH71" s="474"/>
      <c r="AI71" s="474"/>
      <c r="AJ71" s="474"/>
      <c r="AK71" s="474"/>
      <c r="AL71" s="25"/>
      <c r="AM71" s="320"/>
      <c r="AN71" s="39"/>
    </row>
    <row r="72" spans="2:44" ht="2.25" customHeight="1" x14ac:dyDescent="0.2">
      <c r="D72" s="36"/>
      <c r="E72" s="319"/>
      <c r="F72" s="37"/>
      <c r="G72" s="24"/>
      <c r="H72" s="25"/>
      <c r="I72" s="25"/>
      <c r="J72" s="41"/>
      <c r="K72" s="25"/>
      <c r="L72" s="25"/>
      <c r="M72" s="25"/>
      <c r="N72" s="25"/>
      <c r="O72" s="25"/>
      <c r="P72" s="25"/>
      <c r="Q72" s="25"/>
      <c r="R72" s="38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320"/>
      <c r="AN72" s="39"/>
    </row>
    <row r="73" spans="2:44" ht="14.1" customHeight="1" x14ac:dyDescent="0.2">
      <c r="B73" s="172" t="s">
        <v>45</v>
      </c>
      <c r="D73" s="36"/>
      <c r="E73" s="319"/>
      <c r="F73" s="243" t="s">
        <v>18</v>
      </c>
      <c r="G73" s="420" t="s">
        <v>178</v>
      </c>
      <c r="H73" s="420"/>
      <c r="I73" s="420"/>
      <c r="J73" s="420"/>
      <c r="K73" s="420"/>
      <c r="L73" s="420"/>
      <c r="M73" s="420"/>
      <c r="N73" s="420"/>
      <c r="O73" s="420"/>
      <c r="P73" s="420"/>
      <c r="Q73" s="25"/>
      <c r="R73" s="243"/>
      <c r="S73" s="420" t="s">
        <v>236</v>
      </c>
      <c r="T73" s="420"/>
      <c r="U73" s="420"/>
      <c r="V73" s="420"/>
      <c r="W73" s="420"/>
      <c r="X73" s="420"/>
      <c r="Y73" s="420"/>
      <c r="Z73" s="420"/>
      <c r="AA73" s="25"/>
      <c r="AB73" s="242"/>
      <c r="AC73" s="420" t="s">
        <v>219</v>
      </c>
      <c r="AD73" s="420"/>
      <c r="AE73" s="420"/>
      <c r="AF73" s="420"/>
      <c r="AG73" s="420"/>
      <c r="AH73" s="420"/>
      <c r="AI73" s="420"/>
      <c r="AJ73" s="420"/>
      <c r="AK73" s="420"/>
      <c r="AL73" s="25"/>
      <c r="AM73" s="320"/>
      <c r="AN73" s="39"/>
      <c r="AP73" s="172" t="s">
        <v>44</v>
      </c>
      <c r="AQ73" s="22"/>
    </row>
    <row r="74" spans="2:44" ht="6" customHeight="1" x14ac:dyDescent="0.2">
      <c r="D74" s="36"/>
      <c r="E74" s="319"/>
      <c r="F74" s="37"/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25"/>
      <c r="R74" s="38"/>
      <c r="S74" s="420"/>
      <c r="T74" s="420"/>
      <c r="U74" s="420"/>
      <c r="V74" s="420"/>
      <c r="W74" s="420"/>
      <c r="X74" s="420"/>
      <c r="Y74" s="420"/>
      <c r="Z74" s="420"/>
      <c r="AA74" s="25"/>
      <c r="AB74" s="25"/>
      <c r="AC74" s="420"/>
      <c r="AD74" s="420"/>
      <c r="AE74" s="420"/>
      <c r="AF74" s="420"/>
      <c r="AG74" s="420"/>
      <c r="AH74" s="420"/>
      <c r="AI74" s="420"/>
      <c r="AJ74" s="420"/>
      <c r="AK74" s="420"/>
      <c r="AL74" s="25"/>
      <c r="AM74" s="320"/>
      <c r="AN74" s="39"/>
    </row>
    <row r="75" spans="2:44" ht="2.25" customHeight="1" x14ac:dyDescent="0.2">
      <c r="D75" s="36"/>
      <c r="E75" s="319"/>
      <c r="F75" s="37"/>
      <c r="G75" s="24"/>
      <c r="H75" s="25"/>
      <c r="I75" s="25"/>
      <c r="J75" s="41"/>
      <c r="K75" s="25"/>
      <c r="L75" s="25"/>
      <c r="M75" s="25"/>
      <c r="N75" s="25"/>
      <c r="O75" s="25"/>
      <c r="P75" s="25"/>
      <c r="Q75" s="25"/>
      <c r="R75" s="38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320"/>
      <c r="AN75" s="39"/>
    </row>
    <row r="76" spans="2:44" ht="14.1" customHeight="1" x14ac:dyDescent="0.2">
      <c r="B76" s="172" t="s">
        <v>45</v>
      </c>
      <c r="D76" s="36"/>
      <c r="E76" s="319"/>
      <c r="F76" s="243" t="s">
        <v>18</v>
      </c>
      <c r="G76" s="420" t="s">
        <v>179</v>
      </c>
      <c r="H76" s="420"/>
      <c r="I76" s="420"/>
      <c r="J76" s="420"/>
      <c r="K76" s="420"/>
      <c r="L76" s="420"/>
      <c r="M76" s="420"/>
      <c r="N76" s="420"/>
      <c r="O76" s="25"/>
      <c r="P76" s="25"/>
      <c r="Q76" s="25"/>
      <c r="R76" s="243" t="s">
        <v>18</v>
      </c>
      <c r="S76" s="420" t="s">
        <v>180</v>
      </c>
      <c r="T76" s="420"/>
      <c r="U76" s="420"/>
      <c r="V76" s="420"/>
      <c r="W76" s="420"/>
      <c r="X76" s="420"/>
      <c r="Y76" s="420"/>
      <c r="Z76" s="420"/>
      <c r="AA76" s="25"/>
      <c r="AB76" s="242"/>
      <c r="AC76" s="488" t="s">
        <v>222</v>
      </c>
      <c r="AD76" s="420"/>
      <c r="AE76" s="420"/>
      <c r="AF76" s="420"/>
      <c r="AG76" s="420"/>
      <c r="AH76" s="420"/>
      <c r="AI76" s="420"/>
      <c r="AJ76" s="408"/>
      <c r="AK76" s="408"/>
      <c r="AL76" s="25"/>
      <c r="AM76" s="320"/>
      <c r="AN76" s="39"/>
      <c r="AP76" s="172" t="s">
        <v>44</v>
      </c>
      <c r="AQ76" s="22"/>
    </row>
    <row r="77" spans="2:44" ht="6" customHeight="1" x14ac:dyDescent="0.2">
      <c r="D77" s="36"/>
      <c r="E77" s="319"/>
      <c r="F77" s="38"/>
      <c r="G77" s="420"/>
      <c r="H77" s="420"/>
      <c r="I77" s="420"/>
      <c r="J77" s="420"/>
      <c r="K77" s="420"/>
      <c r="L77" s="420"/>
      <c r="M77" s="420"/>
      <c r="N77" s="420"/>
      <c r="O77" s="25"/>
      <c r="P77" s="25"/>
      <c r="Q77" s="25"/>
      <c r="R77" s="38"/>
      <c r="S77" s="420"/>
      <c r="T77" s="420"/>
      <c r="U77" s="420"/>
      <c r="V77" s="420"/>
      <c r="W77" s="420"/>
      <c r="X77" s="420"/>
      <c r="Y77" s="420"/>
      <c r="Z77" s="420"/>
      <c r="AA77" s="25"/>
      <c r="AB77" s="25"/>
      <c r="AC77" s="408"/>
      <c r="AD77" s="408"/>
      <c r="AE77" s="408"/>
      <c r="AF77" s="408"/>
      <c r="AG77" s="408"/>
      <c r="AH77" s="408"/>
      <c r="AI77" s="408"/>
      <c r="AJ77" s="408"/>
      <c r="AK77" s="408"/>
      <c r="AL77" s="25"/>
      <c r="AM77" s="320"/>
      <c r="AN77" s="39"/>
    </row>
    <row r="78" spans="2:44" ht="2.25" customHeight="1" x14ac:dyDescent="0.2">
      <c r="D78" s="36"/>
      <c r="E78" s="319"/>
      <c r="F78" s="37"/>
      <c r="G78" s="24"/>
      <c r="H78" s="25"/>
      <c r="I78" s="25"/>
      <c r="J78" s="41"/>
      <c r="K78" s="25"/>
      <c r="L78" s="25"/>
      <c r="M78" s="25"/>
      <c r="N78" s="25"/>
      <c r="O78" s="25"/>
      <c r="P78" s="25"/>
      <c r="Q78" s="25"/>
      <c r="R78" s="38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320"/>
      <c r="AN78" s="39"/>
    </row>
    <row r="79" spans="2:44" ht="13.5" customHeight="1" x14ac:dyDescent="0.2">
      <c r="B79" s="172" t="s">
        <v>45</v>
      </c>
      <c r="D79" s="36"/>
      <c r="E79" s="319"/>
      <c r="F79" s="243"/>
      <c r="G79" s="420" t="s">
        <v>233</v>
      </c>
      <c r="H79" s="420"/>
      <c r="I79" s="420"/>
      <c r="J79" s="420"/>
      <c r="K79" s="420"/>
      <c r="L79" s="420"/>
      <c r="M79" s="420"/>
      <c r="N79" s="420"/>
      <c r="O79" s="420"/>
      <c r="P79" s="25"/>
      <c r="Q79" s="25"/>
      <c r="R79" s="243"/>
      <c r="S79" s="420" t="s">
        <v>227</v>
      </c>
      <c r="T79" s="420"/>
      <c r="U79" s="420"/>
      <c r="V79" s="420"/>
      <c r="W79" s="420"/>
      <c r="X79" s="420"/>
      <c r="Y79" s="487"/>
      <c r="Z79" s="487"/>
      <c r="AA79" s="25"/>
      <c r="AB79" s="242"/>
      <c r="AC79" s="494" t="s">
        <v>220</v>
      </c>
      <c r="AD79" s="494"/>
      <c r="AE79" s="494"/>
      <c r="AF79" s="494"/>
      <c r="AG79" s="494"/>
      <c r="AH79" s="494"/>
      <c r="AI79" s="494"/>
      <c r="AJ79" s="494"/>
      <c r="AK79" s="494"/>
      <c r="AL79" s="494"/>
      <c r="AM79" s="320"/>
      <c r="AN79" s="39"/>
      <c r="AP79" s="172" t="s">
        <v>44</v>
      </c>
    </row>
    <row r="80" spans="2:44" ht="6" customHeight="1" x14ac:dyDescent="0.2">
      <c r="D80" s="36"/>
      <c r="E80" s="319"/>
      <c r="F80" s="25"/>
      <c r="G80" s="420"/>
      <c r="H80" s="420"/>
      <c r="I80" s="420"/>
      <c r="J80" s="420"/>
      <c r="K80" s="420"/>
      <c r="L80" s="420"/>
      <c r="M80" s="420"/>
      <c r="N80" s="420"/>
      <c r="O80" s="420"/>
      <c r="P80" s="25"/>
      <c r="Q80" s="25"/>
      <c r="R80" s="25"/>
      <c r="S80" s="420"/>
      <c r="T80" s="420"/>
      <c r="U80" s="420"/>
      <c r="V80" s="420"/>
      <c r="W80" s="420"/>
      <c r="X80" s="420"/>
      <c r="Y80" s="487"/>
      <c r="Z80" s="487"/>
      <c r="AA80" s="25"/>
      <c r="AB80" s="25"/>
      <c r="AC80" s="494"/>
      <c r="AD80" s="494"/>
      <c r="AE80" s="494"/>
      <c r="AF80" s="494"/>
      <c r="AG80" s="494"/>
      <c r="AH80" s="494"/>
      <c r="AI80" s="494"/>
      <c r="AJ80" s="494"/>
      <c r="AK80" s="494"/>
      <c r="AL80" s="494"/>
      <c r="AM80" s="320"/>
      <c r="AN80" s="39"/>
    </row>
    <row r="81" spans="2:42" ht="2.25" customHeight="1" x14ac:dyDescent="0.2">
      <c r="D81" s="36"/>
      <c r="E81" s="319"/>
      <c r="F81" s="37"/>
      <c r="G81" s="24"/>
      <c r="H81" s="25"/>
      <c r="I81" s="25"/>
      <c r="J81" s="41"/>
      <c r="K81" s="25"/>
      <c r="L81" s="25"/>
      <c r="M81" s="25"/>
      <c r="N81" s="25"/>
      <c r="O81" s="25"/>
      <c r="P81" s="25"/>
      <c r="Q81" s="25"/>
      <c r="R81" s="38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320"/>
      <c r="AN81" s="39"/>
    </row>
    <row r="82" spans="2:42" ht="14.1" customHeight="1" x14ac:dyDescent="0.2">
      <c r="B82" s="172" t="s">
        <v>45</v>
      </c>
      <c r="D82" s="36"/>
      <c r="E82" s="319"/>
      <c r="F82" s="243" t="s">
        <v>18</v>
      </c>
      <c r="G82" s="489" t="s">
        <v>221</v>
      </c>
      <c r="H82" s="490"/>
      <c r="I82" s="490"/>
      <c r="J82" s="490"/>
      <c r="K82" s="490"/>
      <c r="L82" s="490"/>
      <c r="M82" s="490"/>
      <c r="N82" s="407"/>
      <c r="O82" s="25"/>
      <c r="P82" s="25"/>
      <c r="Q82" s="25"/>
      <c r="R82" s="243"/>
      <c r="S82" s="488" t="s">
        <v>225</v>
      </c>
      <c r="T82" s="487"/>
      <c r="U82" s="487"/>
      <c r="V82" s="487"/>
      <c r="W82" s="487"/>
      <c r="X82" s="487"/>
      <c r="Y82" s="487"/>
      <c r="Z82" s="487"/>
      <c r="AA82" s="493"/>
      <c r="AB82" s="242"/>
      <c r="AC82" s="488" t="s">
        <v>223</v>
      </c>
      <c r="AD82" s="420"/>
      <c r="AE82" s="420"/>
      <c r="AF82" s="420"/>
      <c r="AG82" s="420"/>
      <c r="AH82" s="420"/>
      <c r="AI82" s="420"/>
      <c r="AJ82" s="420"/>
      <c r="AK82" s="407"/>
      <c r="AL82" s="362"/>
      <c r="AM82" s="320"/>
      <c r="AN82" s="39"/>
      <c r="AP82" s="172" t="s">
        <v>44</v>
      </c>
    </row>
    <row r="83" spans="2:42" ht="7.5" customHeight="1" x14ac:dyDescent="0.2">
      <c r="B83" s="172"/>
      <c r="D83" s="36"/>
      <c r="E83" s="319"/>
      <c r="F83" s="409"/>
      <c r="G83" s="411"/>
      <c r="H83" s="407"/>
      <c r="I83" s="407"/>
      <c r="J83" s="407"/>
      <c r="K83" s="407"/>
      <c r="L83" s="407"/>
      <c r="M83" s="407"/>
      <c r="N83" s="407"/>
      <c r="O83" s="25"/>
      <c r="P83" s="25"/>
      <c r="Q83" s="25"/>
      <c r="R83" s="409"/>
      <c r="S83" s="407"/>
      <c r="T83" s="407"/>
      <c r="U83" s="407"/>
      <c r="V83" s="407"/>
      <c r="W83" s="407"/>
      <c r="X83" s="407"/>
      <c r="Y83" s="407"/>
      <c r="Z83" s="25"/>
      <c r="AA83" s="25"/>
      <c r="AB83" s="410"/>
      <c r="AC83" s="407"/>
      <c r="AD83" s="407"/>
      <c r="AE83" s="407"/>
      <c r="AF83" s="407"/>
      <c r="AG83" s="407"/>
      <c r="AH83" s="407"/>
      <c r="AI83" s="407"/>
      <c r="AJ83" s="407"/>
      <c r="AK83" s="407"/>
      <c r="AL83" s="362"/>
      <c r="AM83" s="320"/>
      <c r="AN83" s="39"/>
      <c r="AP83" s="172"/>
    </row>
    <row r="84" spans="2:42" ht="14.1" customHeight="1" x14ac:dyDescent="0.2">
      <c r="B84" s="172" t="s">
        <v>45</v>
      </c>
      <c r="D84" s="36"/>
      <c r="E84" s="319"/>
      <c r="F84" s="243" t="s">
        <v>18</v>
      </c>
      <c r="G84" s="491" t="s">
        <v>234</v>
      </c>
      <c r="H84" s="492"/>
      <c r="I84" s="492"/>
      <c r="J84" s="492"/>
      <c r="K84" s="492"/>
      <c r="L84" s="492"/>
      <c r="M84" s="492"/>
      <c r="N84" s="492"/>
      <c r="O84" s="25"/>
      <c r="P84" s="25"/>
      <c r="Q84" s="25"/>
      <c r="R84" s="243"/>
      <c r="S84" s="488" t="s">
        <v>226</v>
      </c>
      <c r="T84" s="420"/>
      <c r="U84" s="420"/>
      <c r="V84" s="420"/>
      <c r="W84" s="420"/>
      <c r="X84" s="420"/>
      <c r="Y84" s="420"/>
      <c r="Z84" s="25"/>
      <c r="AA84" s="25"/>
      <c r="AB84" s="242"/>
      <c r="AC84" s="488" t="s">
        <v>224</v>
      </c>
      <c r="AD84" s="420"/>
      <c r="AE84" s="420"/>
      <c r="AF84" s="420"/>
      <c r="AG84" s="420"/>
      <c r="AH84" s="420"/>
      <c r="AI84" s="420"/>
      <c r="AJ84" s="407"/>
      <c r="AK84" s="407"/>
      <c r="AL84" s="362"/>
      <c r="AM84" s="320"/>
      <c r="AN84" s="39"/>
      <c r="AP84" s="172" t="s">
        <v>44</v>
      </c>
    </row>
    <row r="85" spans="2:42" ht="3" customHeight="1" thickBot="1" x14ac:dyDescent="0.25">
      <c r="D85" s="36"/>
      <c r="E85" s="325"/>
      <c r="F85" s="486"/>
      <c r="G85" s="486"/>
      <c r="H85" s="486"/>
      <c r="I85" s="486"/>
      <c r="J85" s="486"/>
      <c r="K85" s="486"/>
      <c r="L85" s="486"/>
      <c r="M85" s="486"/>
      <c r="N85" s="486"/>
      <c r="O85" s="486"/>
      <c r="P85" s="486"/>
      <c r="Q85" s="486"/>
      <c r="R85" s="486"/>
      <c r="S85" s="486"/>
      <c r="T85" s="486"/>
      <c r="U85" s="486"/>
      <c r="V85" s="486"/>
      <c r="W85" s="486"/>
      <c r="X85" s="486"/>
      <c r="Y85" s="486"/>
      <c r="Z85" s="486"/>
      <c r="AA85" s="486"/>
      <c r="AB85" s="486"/>
      <c r="AC85" s="486"/>
      <c r="AD85" s="486"/>
      <c r="AE85" s="486"/>
      <c r="AF85" s="486"/>
      <c r="AG85" s="486"/>
      <c r="AH85" s="486"/>
      <c r="AI85" s="486"/>
      <c r="AJ85" s="486"/>
      <c r="AK85" s="486"/>
      <c r="AL85" s="486"/>
      <c r="AM85" s="326"/>
      <c r="AN85" s="39"/>
    </row>
    <row r="86" spans="2:42" ht="14.1" customHeight="1" x14ac:dyDescent="0.2">
      <c r="D86" s="36"/>
      <c r="E86" s="25"/>
      <c r="F86" s="142" t="s">
        <v>186</v>
      </c>
      <c r="G86" s="25"/>
      <c r="H86" s="5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39"/>
    </row>
    <row r="87" spans="2:42" ht="18" customHeight="1" x14ac:dyDescent="0.2">
      <c r="D87" s="36"/>
      <c r="E87" s="25"/>
      <c r="F87" s="484" t="s">
        <v>131</v>
      </c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85"/>
      <c r="U87" s="485"/>
      <c r="V87" s="485"/>
      <c r="W87" s="485"/>
      <c r="X87" s="485"/>
      <c r="Y87" s="485"/>
      <c r="Z87" s="485"/>
      <c r="AA87" s="485"/>
      <c r="AB87" s="485"/>
      <c r="AC87" s="485"/>
      <c r="AD87" s="485"/>
      <c r="AE87" s="485"/>
      <c r="AF87" s="485"/>
      <c r="AG87" s="485"/>
      <c r="AH87" s="485"/>
      <c r="AI87" s="485"/>
      <c r="AJ87" s="485"/>
      <c r="AK87" s="485"/>
      <c r="AL87" s="485"/>
      <c r="AM87" s="297"/>
      <c r="AN87" s="39"/>
    </row>
    <row r="88" spans="2:42" ht="3" customHeight="1" x14ac:dyDescent="0.2">
      <c r="D88" s="36"/>
      <c r="E88" s="25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AE88" s="42"/>
      <c r="AF88" s="42"/>
      <c r="AG88" s="42"/>
      <c r="AH88" s="42"/>
      <c r="AI88" s="42"/>
      <c r="AJ88" s="42"/>
      <c r="AK88" s="42"/>
      <c r="AL88" s="42"/>
      <c r="AM88" s="42"/>
      <c r="AN88" s="39"/>
    </row>
    <row r="89" spans="2:42" ht="13.5" customHeight="1" x14ac:dyDescent="0.2">
      <c r="D89" s="36"/>
      <c r="E89" s="25"/>
      <c r="F89" s="481">
        <f>INTRO!C43</f>
        <v>0</v>
      </c>
      <c r="G89" s="481"/>
      <c r="H89" s="481"/>
      <c r="I89" s="481"/>
      <c r="J89" s="481"/>
      <c r="K89" s="481"/>
      <c r="L89" s="481"/>
      <c r="M89" s="481"/>
      <c r="N89" s="481"/>
      <c r="O89" s="481"/>
      <c r="Q89" s="483">
        <f>INTRO!C45</f>
        <v>0</v>
      </c>
      <c r="R89" s="483"/>
      <c r="S89" s="483"/>
      <c r="T89" s="483"/>
      <c r="U89" s="143"/>
      <c r="V89" s="482">
        <f>INTRO!C42</f>
        <v>0</v>
      </c>
      <c r="W89" s="482"/>
      <c r="X89" s="482"/>
      <c r="Y89" s="482"/>
      <c r="Z89" s="482"/>
      <c r="AA89" s="482"/>
      <c r="AB89" s="482"/>
      <c r="AC89" s="482"/>
      <c r="AD89" s="482"/>
      <c r="AE89" s="482"/>
      <c r="AF89" s="482"/>
      <c r="AG89" s="482"/>
      <c r="AK89" s="42"/>
      <c r="AL89" s="42"/>
      <c r="AM89" s="42"/>
      <c r="AN89" s="39"/>
    </row>
    <row r="90" spans="2:42" ht="9" customHeight="1" x14ac:dyDescent="0.2">
      <c r="D90" s="36"/>
      <c r="E90" s="25"/>
      <c r="F90" s="24" t="s">
        <v>184</v>
      </c>
      <c r="O90" s="25"/>
      <c r="Q90" s="406" t="s">
        <v>11</v>
      </c>
      <c r="S90" s="24"/>
      <c r="T90" s="24"/>
      <c r="U90" s="24"/>
      <c r="V90" s="406" t="s">
        <v>185</v>
      </c>
      <c r="X90" s="106"/>
      <c r="Y90" s="25"/>
      <c r="Z90" s="25"/>
      <c r="AA90" s="25"/>
      <c r="AB90" s="25"/>
      <c r="AC90" s="25"/>
      <c r="AD90" s="25"/>
      <c r="AK90" s="24"/>
      <c r="AL90" s="24"/>
      <c r="AM90" s="24"/>
      <c r="AN90" s="39"/>
    </row>
    <row r="91" spans="2:42" ht="3" customHeight="1" x14ac:dyDescent="0.2">
      <c r="D91" s="36"/>
      <c r="E91" s="25"/>
      <c r="F91" s="105"/>
      <c r="H91" s="106"/>
      <c r="I91" s="25"/>
      <c r="J91" s="25"/>
      <c r="K91" s="25"/>
      <c r="L91" s="25"/>
      <c r="M91" s="25"/>
      <c r="N91" s="25"/>
      <c r="O91" s="25"/>
      <c r="P91" s="105"/>
      <c r="Q91" s="49"/>
      <c r="R91" s="49"/>
      <c r="S91" s="49"/>
      <c r="T91" s="49"/>
      <c r="U91" s="49"/>
      <c r="V91" s="49"/>
      <c r="W91" s="49"/>
      <c r="X91" s="49"/>
      <c r="Y91" s="49"/>
      <c r="Z91" s="49"/>
      <c r="AB91" s="24"/>
      <c r="AC91" s="24"/>
      <c r="AD91" s="24"/>
      <c r="AE91" s="105"/>
      <c r="AF91" s="24"/>
      <c r="AH91" s="24"/>
      <c r="AI91" s="24"/>
      <c r="AJ91" s="24"/>
      <c r="AK91" s="24"/>
      <c r="AL91" s="24"/>
      <c r="AM91" s="24"/>
      <c r="AN91" s="39"/>
    </row>
    <row r="92" spans="2:42" ht="13.5" customHeight="1" x14ac:dyDescent="0.2">
      <c r="D92" s="36"/>
      <c r="E92" s="25"/>
      <c r="F92" s="480">
        <f>INTRO!C44</f>
        <v>0</v>
      </c>
      <c r="G92" s="480"/>
      <c r="H92" s="480"/>
      <c r="I92" s="480"/>
      <c r="J92" s="480"/>
      <c r="K92" s="480"/>
      <c r="L92" s="480"/>
      <c r="M92" s="480"/>
      <c r="N92" s="480"/>
      <c r="O92" s="480"/>
      <c r="P92" s="480"/>
      <c r="Q92" s="480"/>
      <c r="R92" s="480"/>
      <c r="S92" s="24"/>
      <c r="T92" s="24"/>
      <c r="U92" s="24"/>
      <c r="V92" s="421"/>
      <c r="W92" s="421"/>
      <c r="X92" s="421"/>
      <c r="Y92" s="421"/>
      <c r="Z92" s="421"/>
      <c r="AA92" s="421"/>
      <c r="AB92" s="421"/>
      <c r="AC92" s="421"/>
      <c r="AD92" s="421"/>
      <c r="AE92" s="421"/>
      <c r="AF92" s="421"/>
      <c r="AG92" s="421"/>
      <c r="AH92" s="421"/>
      <c r="AI92" s="421"/>
      <c r="AJ92" s="421"/>
      <c r="AK92" s="421"/>
      <c r="AL92" s="56"/>
      <c r="AM92" s="56"/>
      <c r="AN92" s="39"/>
    </row>
    <row r="93" spans="2:42" ht="9" customHeight="1" x14ac:dyDescent="0.2">
      <c r="D93" s="36"/>
      <c r="E93" s="25"/>
      <c r="F93" s="105" t="s">
        <v>19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R93" s="24"/>
      <c r="S93" s="106"/>
      <c r="T93" s="106"/>
      <c r="U93" s="106"/>
      <c r="V93" s="406" t="s">
        <v>183</v>
      </c>
      <c r="AD93" s="24"/>
      <c r="AK93" s="24"/>
      <c r="AL93" s="24"/>
      <c r="AM93" s="24"/>
      <c r="AN93" s="39"/>
    </row>
    <row r="94" spans="2:42" ht="3" customHeight="1" x14ac:dyDescent="0.2">
      <c r="D94" s="50"/>
      <c r="E94" s="46"/>
      <c r="F94" s="46"/>
      <c r="G94" s="57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57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51"/>
    </row>
    <row r="95" spans="2:42" x14ac:dyDescent="0.2">
      <c r="B95" s="155"/>
      <c r="D95" s="47"/>
      <c r="E95" s="25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5"/>
      <c r="AO95" s="45"/>
      <c r="AP95" s="155"/>
    </row>
    <row r="96" spans="2:42" x14ac:dyDescent="0.2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</row>
  </sheetData>
  <sheetProtection formatCells="0" selectLockedCells="1"/>
  <mergeCells count="106">
    <mergeCell ref="AE8:AG9"/>
    <mergeCell ref="AI16:AL17"/>
    <mergeCell ref="J21:Q22"/>
    <mergeCell ref="T28:Z29"/>
    <mergeCell ref="AJ13:AL14"/>
    <mergeCell ref="AC8:AD9"/>
    <mergeCell ref="F13:L14"/>
    <mergeCell ref="K28:Q29"/>
    <mergeCell ref="K8:S9"/>
    <mergeCell ref="AH13:AI14"/>
    <mergeCell ref="F21:I22"/>
    <mergeCell ref="F92:R92"/>
    <mergeCell ref="F89:O89"/>
    <mergeCell ref="V89:AG89"/>
    <mergeCell ref="V92:AK92"/>
    <mergeCell ref="S76:Z77"/>
    <mergeCell ref="AC73:AK74"/>
    <mergeCell ref="Q89:T89"/>
    <mergeCell ref="G79:O80"/>
    <mergeCell ref="G73:P74"/>
    <mergeCell ref="F87:AL87"/>
    <mergeCell ref="F85:AL85"/>
    <mergeCell ref="S79:Z80"/>
    <mergeCell ref="AC76:AI76"/>
    <mergeCell ref="AC82:AJ82"/>
    <mergeCell ref="G82:M82"/>
    <mergeCell ref="G84:N84"/>
    <mergeCell ref="S84:Y84"/>
    <mergeCell ref="AC84:AI84"/>
    <mergeCell ref="S82:AA82"/>
    <mergeCell ref="G76:N77"/>
    <mergeCell ref="S73:Z74"/>
    <mergeCell ref="AC79:AL80"/>
    <mergeCell ref="AC70:AK71"/>
    <mergeCell ref="W49:AL49"/>
    <mergeCell ref="F64:AL64"/>
    <mergeCell ref="N62:AL62"/>
    <mergeCell ref="W52:AL52"/>
    <mergeCell ref="F69:AL69"/>
    <mergeCell ref="S70:AA71"/>
    <mergeCell ref="G70:P71"/>
    <mergeCell ref="S47:T48"/>
    <mergeCell ref="U47:U48"/>
    <mergeCell ref="W53:AL53"/>
    <mergeCell ref="Z55:Z56"/>
    <mergeCell ref="F5:I6"/>
    <mergeCell ref="AA5:AD6"/>
    <mergeCell ref="J5:V6"/>
    <mergeCell ref="Z8:AB9"/>
    <mergeCell ref="X47:X48"/>
    <mergeCell ref="Z58:AL58"/>
    <mergeCell ref="F58:M59"/>
    <mergeCell ref="V67:AK68"/>
    <mergeCell ref="W51:AL51"/>
    <mergeCell ref="F55:R56"/>
    <mergeCell ref="Y47:AJ48"/>
    <mergeCell ref="AB38:AL38"/>
    <mergeCell ref="I31:T32"/>
    <mergeCell ref="F8:J9"/>
    <mergeCell ref="O13:X14"/>
    <mergeCell ref="AA31:AB32"/>
    <mergeCell ref="AF5:AG6"/>
    <mergeCell ref="AF13:AG14"/>
    <mergeCell ref="V8:Y9"/>
    <mergeCell ref="S24:Z25"/>
    <mergeCell ref="J24:R25"/>
    <mergeCell ref="AA28:AE29"/>
    <mergeCell ref="AC31:AL32"/>
    <mergeCell ref="F31:G32"/>
    <mergeCell ref="Y39:AA40"/>
    <mergeCell ref="AB39:AL40"/>
    <mergeCell ref="L34:Y35"/>
    <mergeCell ref="O39:X40"/>
    <mergeCell ref="AD23:AL25"/>
    <mergeCell ref="R28:S29"/>
    <mergeCell ref="F16:L17"/>
    <mergeCell ref="AA24:AC25"/>
    <mergeCell ref="F28:J29"/>
    <mergeCell ref="M16:AC17"/>
    <mergeCell ref="F39:N40"/>
    <mergeCell ref="F34:K35"/>
    <mergeCell ref="AF28:AL29"/>
    <mergeCell ref="A2:A3"/>
    <mergeCell ref="AD16:AH17"/>
    <mergeCell ref="F63:AL63"/>
    <mergeCell ref="Z59:AL60"/>
    <mergeCell ref="N58:V59"/>
    <mergeCell ref="Y59:Y60"/>
    <mergeCell ref="F24:H25"/>
    <mergeCell ref="F44:W45"/>
    <mergeCell ref="AK5:AL6"/>
    <mergeCell ref="AA55:AJ56"/>
    <mergeCell ref="F53:P53"/>
    <mergeCell ref="W50:AL50"/>
    <mergeCell ref="AH5:AJ6"/>
    <mergeCell ref="W5:Z6"/>
    <mergeCell ref="R21:V22"/>
    <mergeCell ref="AA21:AC22"/>
    <mergeCell ref="AD21:AL22"/>
    <mergeCell ref="T8:U9"/>
    <mergeCell ref="AH8:AK9"/>
    <mergeCell ref="W21:Z22"/>
    <mergeCell ref="AF34:AL35"/>
    <mergeCell ref="AB2:AG2"/>
    <mergeCell ref="H30:L30"/>
    <mergeCell ref="AA13:AE14"/>
  </mergeCells>
  <conditionalFormatting sqref="Y58:Y60">
    <cfRule type="containsText" dxfId="2" priority="15" stopIfTrue="1" operator="containsText" text="false">
      <formula>NOT(ISERROR(SEARCH("false",Y58)))</formula>
    </cfRule>
    <cfRule type="containsText" dxfId="1" priority="16" stopIfTrue="1" operator="containsText" text="true">
      <formula>NOT(ISERROR(SEARCH("true",Y58)))</formula>
    </cfRule>
  </conditionalFormatting>
  <conditionalFormatting sqref="V49:V53 Y58:Y60 Z55:Z56 T38">
    <cfRule type="cellIs" dxfId="0" priority="5" stopIfTrue="1" operator="equal">
      <formula>0</formula>
    </cfRule>
  </conditionalFormatting>
  <printOptions horizontalCentered="1"/>
  <pageMargins left="0.59055118110236227" right="0.31496062992125984" top="0.27559055118110237" bottom="0.51181102362204722" header="0.11811023622047245" footer="0.27559055118110237"/>
  <pageSetup paperSize="9" scale="98" orientation="portrait" r:id="rId1"/>
  <headerFooter scaleWithDoc="0">
    <oddFooter>&amp;L&amp;8EGE-PLUS-FR-04-01-E_Rev.04
(12.Nov.2009)&amp;C&amp;8Johnson Controls, Inc.
Proprietary and Confidential&amp;R&amp;8Page 1  ;  Printed: &amp;D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S65"/>
  <sheetViews>
    <sheetView topLeftCell="A10" zoomScaleSheetLayoutView="100" workbookViewId="0">
      <selection activeCell="J37" sqref="J37:M37"/>
    </sheetView>
  </sheetViews>
  <sheetFormatPr defaultRowHeight="12.75" x14ac:dyDescent="0.2"/>
  <cols>
    <col min="1" max="1" width="1.7109375" style="8" customWidth="1"/>
    <col min="2" max="2" width="4.7109375" style="8" customWidth="1"/>
    <col min="3" max="3" width="10" style="8" customWidth="1"/>
    <col min="4" max="7" width="7.140625" style="8" customWidth="1"/>
    <col min="8" max="10" width="4.7109375" style="8" customWidth="1"/>
    <col min="11" max="13" width="8.7109375" style="8" customWidth="1"/>
    <col min="14" max="15" width="4.7109375" style="8" customWidth="1"/>
    <col min="16" max="16" width="1.7109375" style="8" customWidth="1"/>
    <col min="17" max="16384" width="9.140625" style="1"/>
  </cols>
  <sheetData>
    <row r="1" spans="1:16" x14ac:dyDescent="0.2">
      <c r="A1" s="5"/>
      <c r="B1" s="524"/>
      <c r="C1" s="525"/>
      <c r="D1" s="525"/>
      <c r="E1" s="525"/>
      <c r="F1" s="525"/>
      <c r="H1" s="397"/>
      <c r="I1" s="525"/>
      <c r="J1" s="525"/>
      <c r="K1" s="525"/>
      <c r="L1" s="525"/>
      <c r="M1" s="397"/>
      <c r="N1" s="397"/>
    </row>
    <row r="2" spans="1:16" ht="12" customHeight="1" x14ac:dyDescent="0.2">
      <c r="E2" s="526" t="s">
        <v>121</v>
      </c>
      <c r="F2" s="526"/>
      <c r="G2" s="526"/>
      <c r="H2" s="526"/>
      <c r="I2" s="526"/>
      <c r="J2" s="526"/>
      <c r="K2" s="526"/>
      <c r="L2" s="526"/>
      <c r="M2" s="526"/>
      <c r="N2" s="526"/>
      <c r="O2" s="526"/>
    </row>
    <row r="3" spans="1:16" ht="20.100000000000001" customHeight="1" x14ac:dyDescent="0.2"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"/>
    </row>
    <row r="4" spans="1:16" ht="15" customHeight="1" thickBot="1" x14ac:dyDescent="0.25">
      <c r="D4" s="9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</row>
    <row r="5" spans="1:16" ht="6.9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ht="14.1" customHeight="1" x14ac:dyDescent="0.2">
      <c r="A6" s="13"/>
      <c r="B6" s="7"/>
      <c r="C6" s="14"/>
      <c r="D6" s="14"/>
      <c r="E6" s="5"/>
      <c r="F6" s="5"/>
      <c r="G6" s="5"/>
      <c r="H6" s="5"/>
      <c r="I6" s="5"/>
      <c r="J6" s="5"/>
      <c r="K6" s="5"/>
      <c r="L6" s="21" t="s">
        <v>128</v>
      </c>
      <c r="M6" s="528">
        <f>INTRO!C63</f>
        <v>0</v>
      </c>
      <c r="N6" s="529"/>
      <c r="O6" s="530"/>
      <c r="P6" s="15"/>
    </row>
    <row r="7" spans="1:16" x14ac:dyDescent="0.2">
      <c r="A7" s="1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5"/>
    </row>
    <row r="8" spans="1:16" ht="14.1" customHeight="1" x14ac:dyDescent="0.2">
      <c r="A8" s="13"/>
      <c r="B8" s="531" t="s">
        <v>3</v>
      </c>
      <c r="C8" s="531"/>
      <c r="D8" s="532">
        <f>INTRO!C12</f>
        <v>0</v>
      </c>
      <c r="E8" s="532"/>
      <c r="F8" s="532"/>
      <c r="G8" s="532"/>
      <c r="H8" s="532"/>
      <c r="I8" s="532"/>
      <c r="J8" s="532"/>
      <c r="K8" s="532"/>
      <c r="L8" s="158" t="s">
        <v>4</v>
      </c>
      <c r="M8" s="533">
        <f>INTRO!C13</f>
        <v>0</v>
      </c>
      <c r="N8" s="533"/>
      <c r="O8" s="533"/>
      <c r="P8" s="15"/>
    </row>
    <row r="9" spans="1:16" s="165" customFormat="1" ht="9" x14ac:dyDescent="0.15">
      <c r="A9" s="159"/>
      <c r="B9" s="160" t="s">
        <v>9</v>
      </c>
      <c r="C9" s="161"/>
      <c r="D9" s="162"/>
      <c r="E9" s="162"/>
      <c r="F9" s="162"/>
      <c r="G9" s="162"/>
      <c r="H9" s="162"/>
      <c r="I9" s="162"/>
      <c r="J9" s="162"/>
      <c r="K9" s="162"/>
      <c r="L9" s="163" t="s">
        <v>12</v>
      </c>
      <c r="M9" s="162"/>
      <c r="N9" s="162"/>
      <c r="O9" s="162"/>
      <c r="P9" s="164"/>
    </row>
    <row r="10" spans="1:16" ht="14.1" customHeight="1" x14ac:dyDescent="0.2">
      <c r="A10" s="13"/>
      <c r="B10" s="509" t="s">
        <v>115</v>
      </c>
      <c r="C10" s="509"/>
      <c r="D10" s="510">
        <f>INTRO!C14</f>
        <v>0</v>
      </c>
      <c r="E10" s="510"/>
      <c r="F10" s="510"/>
      <c r="P10" s="15"/>
    </row>
    <row r="11" spans="1:16" x14ac:dyDescent="0.2">
      <c r="A11" s="13"/>
      <c r="B11" s="511" t="s">
        <v>15</v>
      </c>
      <c r="C11" s="511"/>
      <c r="D11" s="396"/>
      <c r="E11" s="396"/>
      <c r="F11" s="396"/>
      <c r="P11" s="15"/>
    </row>
    <row r="12" spans="1:16" ht="8.25" customHeight="1" thickBot="1" x14ac:dyDescent="0.25">
      <c r="A12" s="13"/>
      <c r="P12" s="15"/>
    </row>
    <row r="13" spans="1:16" ht="14.1" customHeight="1" thickTop="1" x14ac:dyDescent="0.2">
      <c r="A13" s="13"/>
      <c r="B13" s="512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4"/>
      <c r="P13" s="15"/>
    </row>
    <row r="14" spans="1:16" ht="6.95" customHeight="1" x14ac:dyDescent="0.2">
      <c r="A14" s="13"/>
      <c r="B14" s="515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7"/>
      <c r="P14" s="15"/>
    </row>
    <row r="15" spans="1:16" ht="14.1" customHeight="1" x14ac:dyDescent="0.2">
      <c r="A15" s="13"/>
      <c r="B15" s="515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7"/>
      <c r="P15" s="15"/>
    </row>
    <row r="16" spans="1:16" ht="6.95" customHeight="1" x14ac:dyDescent="0.2">
      <c r="A16" s="13"/>
      <c r="B16" s="515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7"/>
      <c r="P16" s="15"/>
    </row>
    <row r="17" spans="1:16" ht="14.1" customHeight="1" x14ac:dyDescent="0.2">
      <c r="A17" s="13"/>
      <c r="B17" s="515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7"/>
      <c r="P17" s="15"/>
    </row>
    <row r="18" spans="1:16" ht="14.1" customHeight="1" x14ac:dyDescent="0.2">
      <c r="A18" s="13"/>
      <c r="B18" s="515"/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7"/>
      <c r="P18" s="15"/>
    </row>
    <row r="19" spans="1:16" ht="14.1" customHeight="1" x14ac:dyDescent="0.2">
      <c r="A19" s="13"/>
      <c r="B19" s="515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7"/>
      <c r="P19" s="15"/>
    </row>
    <row r="20" spans="1:16" ht="14.1" customHeight="1" x14ac:dyDescent="0.2">
      <c r="A20" s="13"/>
      <c r="B20" s="515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7"/>
      <c r="P20" s="15"/>
    </row>
    <row r="21" spans="1:16" ht="14.1" customHeight="1" x14ac:dyDescent="0.2">
      <c r="A21" s="13"/>
      <c r="B21" s="515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7"/>
      <c r="P21" s="15"/>
    </row>
    <row r="22" spans="1:16" ht="6.95" customHeight="1" x14ac:dyDescent="0.2">
      <c r="A22" s="13"/>
      <c r="B22" s="515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7"/>
      <c r="P22" s="15"/>
    </row>
    <row r="23" spans="1:16" ht="12.6" customHeight="1" x14ac:dyDescent="0.2">
      <c r="A23" s="13"/>
      <c r="B23" s="515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7"/>
      <c r="P23" s="15"/>
    </row>
    <row r="24" spans="1:16" ht="6.95" customHeight="1" x14ac:dyDescent="0.2">
      <c r="A24" s="13"/>
      <c r="B24" s="515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7"/>
      <c r="P24" s="15"/>
    </row>
    <row r="25" spans="1:16" ht="14.1" customHeight="1" x14ac:dyDescent="0.2">
      <c r="A25" s="13"/>
      <c r="B25" s="515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7"/>
      <c r="P25" s="15"/>
    </row>
    <row r="26" spans="1:16" ht="14.1" customHeight="1" x14ac:dyDescent="0.2">
      <c r="A26" s="13"/>
      <c r="B26" s="515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7"/>
      <c r="P26" s="15"/>
    </row>
    <row r="27" spans="1:16" ht="14.1" customHeight="1" x14ac:dyDescent="0.2">
      <c r="A27" s="13"/>
      <c r="B27" s="515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7"/>
      <c r="P27" s="15"/>
    </row>
    <row r="28" spans="1:16" ht="6.95" customHeight="1" x14ac:dyDescent="0.2">
      <c r="A28" s="13"/>
      <c r="B28" s="515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7"/>
      <c r="P28" s="15"/>
    </row>
    <row r="29" spans="1:16" ht="14.1" customHeight="1" x14ac:dyDescent="0.2">
      <c r="A29" s="13"/>
      <c r="B29" s="515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7"/>
      <c r="P29" s="15"/>
    </row>
    <row r="30" spans="1:16" ht="6.95" customHeight="1" x14ac:dyDescent="0.2">
      <c r="A30" s="13"/>
      <c r="B30" s="515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7"/>
      <c r="P30" s="15"/>
    </row>
    <row r="31" spans="1:16" ht="14.1" customHeight="1" x14ac:dyDescent="0.2">
      <c r="A31" s="13"/>
      <c r="B31" s="515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7"/>
      <c r="P31" s="15"/>
    </row>
    <row r="32" spans="1:16" ht="14.1" customHeight="1" x14ac:dyDescent="0.2">
      <c r="A32" s="13"/>
      <c r="B32" s="515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7"/>
      <c r="P32" s="15"/>
    </row>
    <row r="33" spans="1:19" ht="14.1" customHeight="1" thickBot="1" x14ac:dyDescent="0.25">
      <c r="A33" s="13"/>
      <c r="B33" s="518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20"/>
      <c r="P33" s="15"/>
    </row>
    <row r="34" spans="1:19" ht="6.95" customHeight="1" thickTop="1" x14ac:dyDescent="0.2">
      <c r="A34" s="13"/>
      <c r="P34" s="15"/>
    </row>
    <row r="35" spans="1:19" ht="14.1" customHeight="1" x14ac:dyDescent="0.2">
      <c r="A35" s="13"/>
      <c r="B35" s="20" t="s">
        <v>5</v>
      </c>
      <c r="C35" s="521" t="s">
        <v>13</v>
      </c>
      <c r="D35" s="522"/>
      <c r="E35" s="522"/>
      <c r="F35" s="522"/>
      <c r="G35" s="523"/>
      <c r="H35" s="521" t="s">
        <v>6</v>
      </c>
      <c r="I35" s="523"/>
      <c r="J35" s="521" t="s">
        <v>14</v>
      </c>
      <c r="K35" s="522"/>
      <c r="L35" s="522"/>
      <c r="M35" s="523"/>
      <c r="N35" s="20" t="s">
        <v>7</v>
      </c>
      <c r="O35" s="20" t="s">
        <v>8</v>
      </c>
      <c r="P35" s="15"/>
    </row>
    <row r="36" spans="1:19" ht="6.95" customHeight="1" x14ac:dyDescent="0.2">
      <c r="A36" s="13"/>
      <c r="P36" s="15"/>
    </row>
    <row r="37" spans="1:19" ht="14.1" customHeight="1" x14ac:dyDescent="0.2">
      <c r="A37" s="13"/>
      <c r="B37" s="221">
        <v>1</v>
      </c>
      <c r="C37" s="506"/>
      <c r="D37" s="506"/>
      <c r="E37" s="506"/>
      <c r="F37" s="506"/>
      <c r="G37" s="506"/>
      <c r="H37" s="399"/>
      <c r="I37" s="222"/>
      <c r="J37" s="506"/>
      <c r="K37" s="506"/>
      <c r="L37" s="506"/>
      <c r="M37" s="506"/>
      <c r="N37" s="399"/>
      <c r="O37" s="222"/>
      <c r="P37" s="15"/>
      <c r="S37" s="3"/>
    </row>
    <row r="38" spans="1:19" ht="14.1" customHeight="1" x14ac:dyDescent="0.2">
      <c r="A38" s="13"/>
      <c r="B38" s="221"/>
      <c r="C38" s="506"/>
      <c r="D38" s="506"/>
      <c r="E38" s="506"/>
      <c r="F38" s="506"/>
      <c r="G38" s="506"/>
      <c r="H38" s="222"/>
      <c r="I38" s="222"/>
      <c r="J38" s="506"/>
      <c r="K38" s="506"/>
      <c r="L38" s="506"/>
      <c r="M38" s="506"/>
      <c r="N38" s="222"/>
      <c r="O38" s="222"/>
      <c r="P38" s="15"/>
    </row>
    <row r="39" spans="1:19" ht="14.1" customHeight="1" x14ac:dyDescent="0.2">
      <c r="A39" s="13"/>
      <c r="B39" s="221"/>
      <c r="C39" s="506"/>
      <c r="D39" s="506"/>
      <c r="E39" s="506"/>
      <c r="F39" s="506"/>
      <c r="G39" s="506"/>
      <c r="H39" s="222"/>
      <c r="I39" s="222"/>
      <c r="J39" s="506"/>
      <c r="K39" s="506"/>
      <c r="L39" s="506"/>
      <c r="M39" s="506"/>
      <c r="N39" s="222"/>
      <c r="O39" s="222"/>
      <c r="P39" s="15"/>
      <c r="R39" s="2"/>
    </row>
    <row r="40" spans="1:19" ht="14.1" customHeight="1" x14ac:dyDescent="0.2">
      <c r="A40" s="13"/>
      <c r="B40" s="221"/>
      <c r="C40" s="506"/>
      <c r="D40" s="506"/>
      <c r="E40" s="506"/>
      <c r="F40" s="506"/>
      <c r="G40" s="506"/>
      <c r="H40" s="223"/>
      <c r="I40" s="222"/>
      <c r="J40" s="506"/>
      <c r="K40" s="506"/>
      <c r="L40" s="506"/>
      <c r="M40" s="506"/>
      <c r="N40" s="222"/>
      <c r="O40" s="222"/>
      <c r="P40" s="15"/>
    </row>
    <row r="41" spans="1:19" ht="14.1" customHeight="1" x14ac:dyDescent="0.2">
      <c r="A41" s="13"/>
      <c r="B41" s="221"/>
      <c r="C41" s="506"/>
      <c r="D41" s="506"/>
      <c r="E41" s="506"/>
      <c r="F41" s="506"/>
      <c r="G41" s="506"/>
      <c r="H41" s="223"/>
      <c r="I41" s="222"/>
      <c r="J41" s="506"/>
      <c r="K41" s="506"/>
      <c r="L41" s="506"/>
      <c r="M41" s="506"/>
      <c r="N41" s="222"/>
      <c r="O41" s="222"/>
      <c r="P41" s="15"/>
    </row>
    <row r="42" spans="1:19" ht="14.1" customHeight="1" x14ac:dyDescent="0.2">
      <c r="A42" s="13"/>
      <c r="B42" s="221"/>
      <c r="C42" s="506"/>
      <c r="D42" s="506"/>
      <c r="E42" s="506"/>
      <c r="F42" s="506"/>
      <c r="G42" s="506"/>
      <c r="H42" s="223"/>
      <c r="I42" s="222"/>
      <c r="J42" s="506"/>
      <c r="K42" s="506"/>
      <c r="L42" s="506"/>
      <c r="M42" s="506"/>
      <c r="N42" s="222"/>
      <c r="O42" s="222"/>
      <c r="P42" s="15"/>
    </row>
    <row r="43" spans="1:19" ht="14.1" customHeight="1" x14ac:dyDescent="0.2">
      <c r="A43" s="13"/>
      <c r="B43" s="221"/>
      <c r="C43" s="506"/>
      <c r="D43" s="506"/>
      <c r="E43" s="506"/>
      <c r="F43" s="506"/>
      <c r="G43" s="506"/>
      <c r="H43" s="223"/>
      <c r="I43" s="222"/>
      <c r="J43" s="506"/>
      <c r="K43" s="506"/>
      <c r="L43" s="506"/>
      <c r="M43" s="506"/>
      <c r="N43" s="222"/>
      <c r="O43" s="222"/>
      <c r="P43" s="15"/>
      <c r="S43" s="4"/>
    </row>
    <row r="44" spans="1:19" ht="14.1" customHeight="1" x14ac:dyDescent="0.2">
      <c r="A44" s="13"/>
      <c r="B44" s="221"/>
      <c r="C44" s="506"/>
      <c r="D44" s="506"/>
      <c r="E44" s="506"/>
      <c r="F44" s="506"/>
      <c r="G44" s="506"/>
      <c r="H44" s="223"/>
      <c r="I44" s="222"/>
      <c r="J44" s="506"/>
      <c r="K44" s="506"/>
      <c r="L44" s="506"/>
      <c r="M44" s="506"/>
      <c r="N44" s="222"/>
      <c r="O44" s="222"/>
      <c r="P44" s="15"/>
    </row>
    <row r="45" spans="1:19" ht="14.1" customHeight="1" x14ac:dyDescent="0.2">
      <c r="A45" s="13"/>
      <c r="B45" s="221"/>
      <c r="C45" s="506"/>
      <c r="D45" s="506"/>
      <c r="E45" s="506"/>
      <c r="F45" s="506"/>
      <c r="G45" s="506"/>
      <c r="H45" s="223"/>
      <c r="I45" s="222"/>
      <c r="J45" s="506"/>
      <c r="K45" s="506"/>
      <c r="L45" s="506"/>
      <c r="M45" s="506"/>
      <c r="N45" s="222"/>
      <c r="O45" s="222"/>
      <c r="P45" s="15"/>
    </row>
    <row r="46" spans="1:19" ht="14.1" customHeight="1" x14ac:dyDescent="0.2">
      <c r="A46" s="13"/>
      <c r="B46" s="221"/>
      <c r="C46" s="506"/>
      <c r="D46" s="506"/>
      <c r="E46" s="506"/>
      <c r="F46" s="506"/>
      <c r="G46" s="506"/>
      <c r="H46" s="223"/>
      <c r="I46" s="222"/>
      <c r="J46" s="506"/>
      <c r="K46" s="506"/>
      <c r="L46" s="506"/>
      <c r="M46" s="506"/>
      <c r="N46" s="222"/>
      <c r="O46" s="222"/>
      <c r="P46" s="15"/>
    </row>
    <row r="47" spans="1:19" ht="14.1" customHeight="1" x14ac:dyDescent="0.2">
      <c r="A47" s="13"/>
      <c r="B47" s="221"/>
      <c r="C47" s="506"/>
      <c r="D47" s="506"/>
      <c r="E47" s="506"/>
      <c r="F47" s="506"/>
      <c r="G47" s="506"/>
      <c r="H47" s="223"/>
      <c r="I47" s="222"/>
      <c r="J47" s="506"/>
      <c r="K47" s="506"/>
      <c r="L47" s="506"/>
      <c r="M47" s="506"/>
      <c r="N47" s="222"/>
      <c r="O47" s="222"/>
      <c r="P47" s="15"/>
    </row>
    <row r="48" spans="1:19" ht="14.1" customHeight="1" x14ac:dyDescent="0.2">
      <c r="A48" s="13"/>
      <c r="B48" s="221"/>
      <c r="C48" s="506"/>
      <c r="D48" s="506"/>
      <c r="E48" s="506"/>
      <c r="F48" s="506"/>
      <c r="G48" s="506"/>
      <c r="H48" s="223"/>
      <c r="I48" s="222"/>
      <c r="J48" s="506"/>
      <c r="K48" s="506"/>
      <c r="L48" s="506"/>
      <c r="M48" s="506"/>
      <c r="N48" s="222"/>
      <c r="O48" s="222"/>
      <c r="P48" s="15"/>
    </row>
    <row r="49" spans="1:16" ht="14.1" customHeight="1" x14ac:dyDescent="0.2">
      <c r="A49" s="13"/>
      <c r="B49" s="221"/>
      <c r="C49" s="506"/>
      <c r="D49" s="506"/>
      <c r="E49" s="506"/>
      <c r="F49" s="506"/>
      <c r="G49" s="506"/>
      <c r="H49" s="223"/>
      <c r="I49" s="222"/>
      <c r="J49" s="506"/>
      <c r="K49" s="506"/>
      <c r="L49" s="506"/>
      <c r="M49" s="506"/>
      <c r="N49" s="222"/>
      <c r="O49" s="222"/>
      <c r="P49" s="15"/>
    </row>
    <row r="50" spans="1:16" ht="14.1" customHeight="1" x14ac:dyDescent="0.2">
      <c r="A50" s="13"/>
      <c r="B50" s="221"/>
      <c r="C50" s="506"/>
      <c r="D50" s="506"/>
      <c r="E50" s="506"/>
      <c r="F50" s="506"/>
      <c r="G50" s="506"/>
      <c r="H50" s="223"/>
      <c r="I50" s="222"/>
      <c r="J50" s="506"/>
      <c r="K50" s="506"/>
      <c r="L50" s="506"/>
      <c r="M50" s="506"/>
      <c r="N50" s="222"/>
      <c r="O50" s="222"/>
      <c r="P50" s="15"/>
    </row>
    <row r="51" spans="1:16" ht="14.1" customHeight="1" x14ac:dyDescent="0.2">
      <c r="A51" s="13"/>
      <c r="B51" s="221"/>
      <c r="C51" s="506"/>
      <c r="D51" s="506"/>
      <c r="E51" s="506"/>
      <c r="F51" s="506"/>
      <c r="G51" s="506"/>
      <c r="H51" s="223"/>
      <c r="I51" s="222"/>
      <c r="J51" s="506"/>
      <c r="K51" s="506"/>
      <c r="L51" s="506"/>
      <c r="M51" s="506"/>
      <c r="N51" s="222"/>
      <c r="O51" s="222"/>
      <c r="P51" s="15"/>
    </row>
    <row r="52" spans="1:16" ht="14.1" customHeight="1" x14ac:dyDescent="0.2">
      <c r="A52" s="13"/>
      <c r="B52" s="221"/>
      <c r="C52" s="506"/>
      <c r="D52" s="506"/>
      <c r="E52" s="506"/>
      <c r="F52" s="506"/>
      <c r="G52" s="506"/>
      <c r="H52" s="223"/>
      <c r="I52" s="222"/>
      <c r="J52" s="506"/>
      <c r="K52" s="506"/>
      <c r="L52" s="506"/>
      <c r="M52" s="506"/>
      <c r="N52" s="222"/>
      <c r="O52" s="222"/>
      <c r="P52" s="15"/>
    </row>
    <row r="53" spans="1:16" ht="14.1" customHeight="1" x14ac:dyDescent="0.2">
      <c r="A53" s="13"/>
      <c r="B53" s="221"/>
      <c r="C53" s="506"/>
      <c r="D53" s="506"/>
      <c r="E53" s="506"/>
      <c r="F53" s="506"/>
      <c r="G53" s="506"/>
      <c r="H53" s="223"/>
      <c r="I53" s="222"/>
      <c r="J53" s="506"/>
      <c r="K53" s="506"/>
      <c r="L53" s="506"/>
      <c r="M53" s="506"/>
      <c r="N53" s="222"/>
      <c r="O53" s="222"/>
      <c r="P53" s="15"/>
    </row>
    <row r="54" spans="1:16" ht="14.1" customHeight="1" x14ac:dyDescent="0.2">
      <c r="A54" s="13"/>
      <c r="B54" s="221"/>
      <c r="C54" s="506"/>
      <c r="D54" s="506"/>
      <c r="E54" s="506"/>
      <c r="F54" s="506"/>
      <c r="G54" s="506"/>
      <c r="H54" s="223"/>
      <c r="I54" s="222"/>
      <c r="J54" s="506"/>
      <c r="K54" s="506"/>
      <c r="L54" s="506"/>
      <c r="M54" s="506"/>
      <c r="N54" s="222"/>
      <c r="O54" s="222"/>
      <c r="P54" s="15"/>
    </row>
    <row r="55" spans="1:16" ht="14.1" customHeight="1" x14ac:dyDescent="0.2">
      <c r="A55" s="13"/>
      <c r="B55" s="221"/>
      <c r="C55" s="506"/>
      <c r="D55" s="506"/>
      <c r="E55" s="506"/>
      <c r="F55" s="506"/>
      <c r="G55" s="506"/>
      <c r="H55" s="223"/>
      <c r="I55" s="222"/>
      <c r="J55" s="506"/>
      <c r="K55" s="506"/>
      <c r="L55" s="506"/>
      <c r="M55" s="506"/>
      <c r="N55" s="222"/>
      <c r="O55" s="222"/>
      <c r="P55" s="15"/>
    </row>
    <row r="56" spans="1:16" ht="14.1" customHeight="1" x14ac:dyDescent="0.2">
      <c r="A56" s="13"/>
      <c r="B56" s="221"/>
      <c r="C56" s="506"/>
      <c r="D56" s="506"/>
      <c r="E56" s="506"/>
      <c r="F56" s="506"/>
      <c r="G56" s="506"/>
      <c r="H56" s="223"/>
      <c r="I56" s="222"/>
      <c r="J56" s="506"/>
      <c r="K56" s="506"/>
      <c r="L56" s="506"/>
      <c r="M56" s="506"/>
      <c r="N56" s="222"/>
      <c r="O56" s="222"/>
      <c r="P56" s="15"/>
    </row>
    <row r="57" spans="1:16" ht="14.1" customHeight="1" x14ac:dyDescent="0.2">
      <c r="A57" s="13"/>
      <c r="B57" s="221"/>
      <c r="C57" s="506"/>
      <c r="D57" s="506"/>
      <c r="E57" s="506"/>
      <c r="F57" s="506"/>
      <c r="G57" s="506"/>
      <c r="H57" s="223"/>
      <c r="I57" s="222"/>
      <c r="J57" s="506"/>
      <c r="K57" s="506"/>
      <c r="L57" s="506"/>
      <c r="M57" s="506"/>
      <c r="N57" s="222"/>
      <c r="O57" s="222"/>
      <c r="P57" s="15"/>
    </row>
    <row r="58" spans="1:16" ht="14.1" customHeight="1" x14ac:dyDescent="0.2">
      <c r="A58" s="13"/>
      <c r="B58" s="221"/>
      <c r="C58" s="506"/>
      <c r="D58" s="506"/>
      <c r="E58" s="506"/>
      <c r="F58" s="506"/>
      <c r="G58" s="506"/>
      <c r="H58" s="223"/>
      <c r="I58" s="222"/>
      <c r="J58" s="506"/>
      <c r="K58" s="506"/>
      <c r="L58" s="506"/>
      <c r="M58" s="506"/>
      <c r="N58" s="222"/>
      <c r="O58" s="222"/>
      <c r="P58" s="15"/>
    </row>
    <row r="59" spans="1:16" ht="14.1" customHeight="1" x14ac:dyDescent="0.2">
      <c r="A59" s="13"/>
      <c r="B59" s="221"/>
      <c r="C59" s="506"/>
      <c r="D59" s="506"/>
      <c r="E59" s="506"/>
      <c r="F59" s="506"/>
      <c r="G59" s="506"/>
      <c r="H59" s="223"/>
      <c r="I59" s="222"/>
      <c r="J59" s="506"/>
      <c r="K59" s="506"/>
      <c r="L59" s="506"/>
      <c r="M59" s="506"/>
      <c r="N59" s="222"/>
      <c r="O59" s="222"/>
      <c r="P59" s="15"/>
    </row>
    <row r="60" spans="1:16" ht="14.1" customHeight="1" x14ac:dyDescent="0.2">
      <c r="A60" s="13"/>
      <c r="B60" s="221"/>
      <c r="C60" s="506"/>
      <c r="D60" s="506"/>
      <c r="E60" s="506"/>
      <c r="F60" s="506"/>
      <c r="G60" s="506"/>
      <c r="H60" s="223"/>
      <c r="I60" s="222"/>
      <c r="J60" s="506"/>
      <c r="K60" s="506"/>
      <c r="L60" s="506"/>
      <c r="M60" s="506"/>
      <c r="N60" s="222"/>
      <c r="O60" s="222"/>
      <c r="P60" s="15"/>
    </row>
    <row r="61" spans="1:16" ht="14.1" customHeight="1" x14ac:dyDescent="0.2">
      <c r="A61" s="13"/>
      <c r="B61" s="221"/>
      <c r="C61" s="506"/>
      <c r="D61" s="506"/>
      <c r="E61" s="506"/>
      <c r="F61" s="506"/>
      <c r="G61" s="506"/>
      <c r="H61" s="223"/>
      <c r="I61" s="222"/>
      <c r="J61" s="506"/>
      <c r="K61" s="506"/>
      <c r="L61" s="506"/>
      <c r="M61" s="506"/>
      <c r="N61" s="222"/>
      <c r="O61" s="222"/>
      <c r="P61" s="15"/>
    </row>
    <row r="62" spans="1:16" ht="9.75" customHeight="1" x14ac:dyDescent="0.2">
      <c r="A62" s="13"/>
      <c r="B62" s="166"/>
      <c r="C62" s="167"/>
      <c r="D62" s="167"/>
      <c r="E62" s="167"/>
      <c r="F62" s="167"/>
      <c r="G62" s="167"/>
      <c r="H62" s="168"/>
      <c r="I62" s="167"/>
      <c r="J62" s="167"/>
      <c r="K62" s="167"/>
      <c r="L62" s="167"/>
      <c r="M62" s="167"/>
      <c r="N62" s="167"/>
      <c r="O62" s="167"/>
      <c r="P62" s="15"/>
    </row>
    <row r="63" spans="1:16" s="218" customFormat="1" ht="12.75" customHeight="1" x14ac:dyDescent="0.2">
      <c r="A63" s="216"/>
      <c r="B63" s="219"/>
      <c r="C63" s="6" t="s">
        <v>129</v>
      </c>
      <c r="D63" s="507">
        <f>INTRO!C45</f>
        <v>0</v>
      </c>
      <c r="E63" s="507"/>
      <c r="F63" s="167"/>
      <c r="G63" s="247" t="s">
        <v>130</v>
      </c>
      <c r="H63" s="508">
        <f>INTRO!C42</f>
        <v>0</v>
      </c>
      <c r="I63" s="508"/>
      <c r="J63" s="508"/>
      <c r="K63" s="508"/>
      <c r="L63" s="167"/>
      <c r="M63" s="167"/>
      <c r="N63" s="167"/>
      <c r="O63" s="167"/>
      <c r="P63" s="217"/>
    </row>
    <row r="64" spans="1:16" ht="6.95" customHeight="1" thickBot="1" x14ac:dyDescent="0.25">
      <c r="A64" s="17"/>
      <c r="B64" s="18"/>
      <c r="C64" s="18"/>
      <c r="D64" s="220"/>
      <c r="E64" s="220"/>
      <c r="F64" s="18"/>
      <c r="G64" s="18"/>
      <c r="H64" s="18"/>
      <c r="I64" s="18"/>
      <c r="J64" s="18"/>
      <c r="K64" s="220"/>
      <c r="L64" s="18"/>
      <c r="M64" s="18"/>
      <c r="N64" s="18"/>
      <c r="O64" s="18"/>
      <c r="P64" s="19"/>
    </row>
    <row r="65" spans="2:15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</sheetData>
  <sheetProtection password="C7AB" sheet="1" formatCells="0" selectLockedCells="1"/>
  <mergeCells count="66">
    <mergeCell ref="B1:F1"/>
    <mergeCell ref="I1:L1"/>
    <mergeCell ref="E2:O4"/>
    <mergeCell ref="M6:O6"/>
    <mergeCell ref="B8:C8"/>
    <mergeCell ref="D8:K8"/>
    <mergeCell ref="M8:O8"/>
    <mergeCell ref="B10:C10"/>
    <mergeCell ref="D10:F10"/>
    <mergeCell ref="B11:C11"/>
    <mergeCell ref="B13:O33"/>
    <mergeCell ref="C35:G35"/>
    <mergeCell ref="H35:I35"/>
    <mergeCell ref="J35:M35"/>
    <mergeCell ref="C37:G37"/>
    <mergeCell ref="J37:M37"/>
    <mergeCell ref="C38:G38"/>
    <mergeCell ref="J38:M38"/>
    <mergeCell ref="C39:G39"/>
    <mergeCell ref="J39:M39"/>
    <mergeCell ref="C40:G40"/>
    <mergeCell ref="J40:M40"/>
    <mergeCell ref="C41:G41"/>
    <mergeCell ref="J41:M41"/>
    <mergeCell ref="C42:G42"/>
    <mergeCell ref="J42:M42"/>
    <mergeCell ref="C43:G43"/>
    <mergeCell ref="J43:M43"/>
    <mergeCell ref="C44:G44"/>
    <mergeCell ref="J44:M44"/>
    <mergeCell ref="C45:G45"/>
    <mergeCell ref="J45:M45"/>
    <mergeCell ref="C46:G46"/>
    <mergeCell ref="J46:M46"/>
    <mergeCell ref="C47:G47"/>
    <mergeCell ref="J47:M47"/>
    <mergeCell ref="C48:G48"/>
    <mergeCell ref="J48:M48"/>
    <mergeCell ref="C49:G49"/>
    <mergeCell ref="J49:M49"/>
    <mergeCell ref="C50:G50"/>
    <mergeCell ref="J50:M50"/>
    <mergeCell ref="C51:G51"/>
    <mergeCell ref="J51:M51"/>
    <mergeCell ref="C52:G52"/>
    <mergeCell ref="J52:M52"/>
    <mergeCell ref="C53:G53"/>
    <mergeCell ref="J53:M53"/>
    <mergeCell ref="C54:G54"/>
    <mergeCell ref="J54:M54"/>
    <mergeCell ref="C55:G55"/>
    <mergeCell ref="J55:M55"/>
    <mergeCell ref="C56:G56"/>
    <mergeCell ref="J56:M56"/>
    <mergeCell ref="C57:G57"/>
    <mergeCell ref="J57:M57"/>
    <mergeCell ref="C61:G61"/>
    <mergeCell ref="J61:M61"/>
    <mergeCell ref="D63:E63"/>
    <mergeCell ref="H63:K63"/>
    <mergeCell ref="C58:G58"/>
    <mergeCell ref="J58:M58"/>
    <mergeCell ref="C59:G59"/>
    <mergeCell ref="J59:M59"/>
    <mergeCell ref="C60:G60"/>
    <mergeCell ref="J60:M60"/>
  </mergeCells>
  <printOptions horizontalCentered="1"/>
  <pageMargins left="0.59055118110236227" right="0.11811023622047245" top="0.27559055118110237" bottom="0.51181102362204722" header="0.19685039370078741" footer="0.19685039370078741"/>
  <pageSetup paperSize="9" scale="98" orientation="portrait" r:id="rId1"/>
  <headerFooter>
    <oddFooter>&amp;L&amp;8EGE-PLUS-FR-04-01-E_Rev.04
(12.Nov.2009)&amp;C&amp;8Johnson Controls, Inc.
Proprietary and Confidential&amp;R&amp;8Page 2  ;  Printed: 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1:S65"/>
  <sheetViews>
    <sheetView zoomScaleSheetLayoutView="100" workbookViewId="0">
      <selection activeCell="C39" sqref="C39:G39"/>
    </sheetView>
  </sheetViews>
  <sheetFormatPr defaultRowHeight="12.75" x14ac:dyDescent="0.2"/>
  <cols>
    <col min="1" max="1" width="1.7109375" style="8" customWidth="1"/>
    <col min="2" max="2" width="4.7109375" style="8" customWidth="1"/>
    <col min="3" max="3" width="10" style="8" customWidth="1"/>
    <col min="4" max="7" width="7.140625" style="8" customWidth="1"/>
    <col min="8" max="10" width="4.7109375" style="8" customWidth="1"/>
    <col min="11" max="13" width="8.7109375" style="8" customWidth="1"/>
    <col min="14" max="15" width="4.7109375" style="8" customWidth="1"/>
    <col min="16" max="16" width="1.7109375" style="8" customWidth="1"/>
    <col min="17" max="16384" width="9.140625" style="1"/>
  </cols>
  <sheetData>
    <row r="1" spans="1:16" x14ac:dyDescent="0.2">
      <c r="A1" s="5"/>
      <c r="B1" s="524"/>
      <c r="C1" s="525"/>
      <c r="D1" s="525"/>
      <c r="E1" s="525"/>
      <c r="F1" s="525"/>
      <c r="H1" s="403"/>
      <c r="I1" s="525"/>
      <c r="J1" s="525"/>
      <c r="K1" s="525"/>
      <c r="L1" s="525"/>
      <c r="M1" s="403"/>
      <c r="N1" s="403"/>
    </row>
    <row r="2" spans="1:16" ht="12" customHeight="1" x14ac:dyDescent="0.2">
      <c r="E2" s="526" t="s">
        <v>121</v>
      </c>
      <c r="F2" s="526"/>
      <c r="G2" s="526"/>
      <c r="H2" s="526"/>
      <c r="I2" s="526"/>
      <c r="J2" s="526"/>
      <c r="K2" s="526"/>
      <c r="L2" s="526"/>
      <c r="M2" s="526"/>
      <c r="N2" s="526"/>
      <c r="O2" s="526"/>
    </row>
    <row r="3" spans="1:16" ht="20.100000000000001" customHeight="1" x14ac:dyDescent="0.2"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"/>
    </row>
    <row r="4" spans="1:16" ht="15" customHeight="1" thickBot="1" x14ac:dyDescent="0.25">
      <c r="D4" s="9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</row>
    <row r="5" spans="1:16" ht="6.9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ht="14.1" customHeight="1" x14ac:dyDescent="0.2">
      <c r="A6" s="13"/>
      <c r="B6" s="7"/>
      <c r="C6" s="14"/>
      <c r="D6" s="14"/>
      <c r="E6" s="5"/>
      <c r="F6" s="5"/>
      <c r="G6" s="5"/>
      <c r="H6" s="5"/>
      <c r="I6" s="5"/>
      <c r="J6" s="5"/>
      <c r="K6" s="5"/>
      <c r="L6" s="21" t="s">
        <v>128</v>
      </c>
      <c r="M6" s="528">
        <f>INTRO!C63</f>
        <v>0</v>
      </c>
      <c r="N6" s="529"/>
      <c r="O6" s="530"/>
      <c r="P6" s="15"/>
    </row>
    <row r="7" spans="1:16" x14ac:dyDescent="0.2">
      <c r="A7" s="1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5"/>
    </row>
    <row r="8" spans="1:16" ht="14.1" customHeight="1" x14ac:dyDescent="0.2">
      <c r="A8" s="13"/>
      <c r="B8" s="531" t="s">
        <v>3</v>
      </c>
      <c r="C8" s="531"/>
      <c r="D8" s="532">
        <f>INTRO!C12</f>
        <v>0</v>
      </c>
      <c r="E8" s="532"/>
      <c r="F8" s="532"/>
      <c r="G8" s="532"/>
      <c r="H8" s="532"/>
      <c r="I8" s="532"/>
      <c r="J8" s="532"/>
      <c r="K8" s="532"/>
      <c r="L8" s="158" t="s">
        <v>4</v>
      </c>
      <c r="M8" s="533">
        <f>INTRO!C13</f>
        <v>0</v>
      </c>
      <c r="N8" s="533"/>
      <c r="O8" s="533"/>
      <c r="P8" s="15"/>
    </row>
    <row r="9" spans="1:16" s="165" customFormat="1" ht="9" x14ac:dyDescent="0.15">
      <c r="A9" s="159"/>
      <c r="B9" s="160" t="s">
        <v>9</v>
      </c>
      <c r="C9" s="161"/>
      <c r="D9" s="162"/>
      <c r="E9" s="162"/>
      <c r="F9" s="162"/>
      <c r="G9" s="162"/>
      <c r="H9" s="162"/>
      <c r="I9" s="162"/>
      <c r="J9" s="162"/>
      <c r="K9" s="162"/>
      <c r="L9" s="163" t="s">
        <v>12</v>
      </c>
      <c r="M9" s="162"/>
      <c r="N9" s="162"/>
      <c r="O9" s="162"/>
      <c r="P9" s="164"/>
    </row>
    <row r="10" spans="1:16" ht="14.1" customHeight="1" x14ac:dyDescent="0.2">
      <c r="A10" s="13"/>
      <c r="B10" s="509" t="s">
        <v>115</v>
      </c>
      <c r="C10" s="509"/>
      <c r="D10" s="510">
        <f>INTRO!C14</f>
        <v>0</v>
      </c>
      <c r="E10" s="510"/>
      <c r="F10" s="510"/>
      <c r="P10" s="15"/>
    </row>
    <row r="11" spans="1:16" x14ac:dyDescent="0.2">
      <c r="A11" s="13"/>
      <c r="B11" s="511" t="s">
        <v>15</v>
      </c>
      <c r="C11" s="511"/>
      <c r="D11" s="402"/>
      <c r="E11" s="402"/>
      <c r="F11" s="402"/>
      <c r="P11" s="15"/>
    </row>
    <row r="12" spans="1:16" ht="8.25" customHeight="1" thickBot="1" x14ac:dyDescent="0.25">
      <c r="A12" s="13"/>
      <c r="P12" s="15"/>
    </row>
    <row r="13" spans="1:16" ht="14.1" customHeight="1" thickTop="1" x14ac:dyDescent="0.2">
      <c r="A13" s="13"/>
      <c r="B13" s="512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4"/>
      <c r="P13" s="15"/>
    </row>
    <row r="14" spans="1:16" ht="6.95" customHeight="1" x14ac:dyDescent="0.2">
      <c r="A14" s="13"/>
      <c r="B14" s="515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7"/>
      <c r="P14" s="15"/>
    </row>
    <row r="15" spans="1:16" ht="14.1" customHeight="1" x14ac:dyDescent="0.2">
      <c r="A15" s="13"/>
      <c r="B15" s="515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7"/>
      <c r="P15" s="15"/>
    </row>
    <row r="16" spans="1:16" ht="6.95" customHeight="1" x14ac:dyDescent="0.2">
      <c r="A16" s="13"/>
      <c r="B16" s="515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7"/>
      <c r="P16" s="15"/>
    </row>
    <row r="17" spans="1:16" ht="14.1" customHeight="1" x14ac:dyDescent="0.2">
      <c r="A17" s="13"/>
      <c r="B17" s="515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7"/>
      <c r="P17" s="15"/>
    </row>
    <row r="18" spans="1:16" ht="14.1" customHeight="1" x14ac:dyDescent="0.2">
      <c r="A18" s="13"/>
      <c r="B18" s="515"/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7"/>
      <c r="P18" s="15"/>
    </row>
    <row r="19" spans="1:16" ht="14.1" customHeight="1" x14ac:dyDescent="0.2">
      <c r="A19" s="13"/>
      <c r="B19" s="515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7"/>
      <c r="P19" s="15"/>
    </row>
    <row r="20" spans="1:16" ht="14.1" customHeight="1" x14ac:dyDescent="0.2">
      <c r="A20" s="13"/>
      <c r="B20" s="515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7"/>
      <c r="P20" s="15"/>
    </row>
    <row r="21" spans="1:16" ht="14.1" customHeight="1" x14ac:dyDescent="0.2">
      <c r="A21" s="13"/>
      <c r="B21" s="515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7"/>
      <c r="P21" s="15"/>
    </row>
    <row r="22" spans="1:16" ht="6.95" customHeight="1" x14ac:dyDescent="0.2">
      <c r="A22" s="13"/>
      <c r="B22" s="515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7"/>
      <c r="P22" s="15"/>
    </row>
    <row r="23" spans="1:16" ht="12.6" customHeight="1" x14ac:dyDescent="0.2">
      <c r="A23" s="13"/>
      <c r="B23" s="515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7"/>
      <c r="P23" s="15"/>
    </row>
    <row r="24" spans="1:16" ht="6.95" customHeight="1" x14ac:dyDescent="0.2">
      <c r="A24" s="13"/>
      <c r="B24" s="515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7"/>
      <c r="P24" s="15"/>
    </row>
    <row r="25" spans="1:16" ht="14.1" customHeight="1" x14ac:dyDescent="0.2">
      <c r="A25" s="13"/>
      <c r="B25" s="515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7"/>
      <c r="P25" s="15"/>
    </row>
    <row r="26" spans="1:16" ht="14.1" customHeight="1" x14ac:dyDescent="0.2">
      <c r="A26" s="13"/>
      <c r="B26" s="515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7"/>
      <c r="P26" s="15"/>
    </row>
    <row r="27" spans="1:16" ht="14.1" customHeight="1" x14ac:dyDescent="0.2">
      <c r="A27" s="13"/>
      <c r="B27" s="515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7"/>
      <c r="P27" s="15"/>
    </row>
    <row r="28" spans="1:16" ht="6.95" customHeight="1" x14ac:dyDescent="0.2">
      <c r="A28" s="13"/>
      <c r="B28" s="515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7"/>
      <c r="P28" s="15"/>
    </row>
    <row r="29" spans="1:16" ht="14.1" customHeight="1" x14ac:dyDescent="0.2">
      <c r="A29" s="13"/>
      <c r="B29" s="515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7"/>
      <c r="P29" s="15"/>
    </row>
    <row r="30" spans="1:16" ht="6.95" customHeight="1" x14ac:dyDescent="0.2">
      <c r="A30" s="13"/>
      <c r="B30" s="515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7"/>
      <c r="P30" s="15"/>
    </row>
    <row r="31" spans="1:16" ht="14.1" customHeight="1" x14ac:dyDescent="0.2">
      <c r="A31" s="13"/>
      <c r="B31" s="515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7"/>
      <c r="P31" s="15"/>
    </row>
    <row r="32" spans="1:16" ht="14.1" customHeight="1" x14ac:dyDescent="0.2">
      <c r="A32" s="13"/>
      <c r="B32" s="515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7"/>
      <c r="P32" s="15"/>
    </row>
    <row r="33" spans="1:19" ht="14.1" customHeight="1" thickBot="1" x14ac:dyDescent="0.25">
      <c r="A33" s="13"/>
      <c r="B33" s="518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20"/>
      <c r="P33" s="15"/>
    </row>
    <row r="34" spans="1:19" ht="6.95" customHeight="1" thickTop="1" x14ac:dyDescent="0.2">
      <c r="A34" s="13"/>
      <c r="P34" s="15"/>
    </row>
    <row r="35" spans="1:19" ht="14.1" customHeight="1" x14ac:dyDescent="0.2">
      <c r="A35" s="13"/>
      <c r="B35" s="20" t="s">
        <v>5</v>
      </c>
      <c r="C35" s="521" t="s">
        <v>13</v>
      </c>
      <c r="D35" s="522"/>
      <c r="E35" s="522"/>
      <c r="F35" s="522"/>
      <c r="G35" s="523"/>
      <c r="H35" s="521" t="s">
        <v>6</v>
      </c>
      <c r="I35" s="523"/>
      <c r="J35" s="521" t="s">
        <v>14</v>
      </c>
      <c r="K35" s="522"/>
      <c r="L35" s="522"/>
      <c r="M35" s="523"/>
      <c r="N35" s="20" t="s">
        <v>7</v>
      </c>
      <c r="O35" s="20" t="s">
        <v>8</v>
      </c>
      <c r="P35" s="15"/>
    </row>
    <row r="36" spans="1:19" ht="6.95" customHeight="1" x14ac:dyDescent="0.2">
      <c r="A36" s="13"/>
      <c r="P36" s="15"/>
    </row>
    <row r="37" spans="1:19" ht="14.1" customHeight="1" x14ac:dyDescent="0.2">
      <c r="A37" s="13"/>
      <c r="B37" s="221">
        <v>1</v>
      </c>
      <c r="C37" s="506"/>
      <c r="D37" s="506"/>
      <c r="E37" s="506"/>
      <c r="F37" s="506"/>
      <c r="G37" s="506"/>
      <c r="H37" s="399"/>
      <c r="I37" s="222"/>
      <c r="J37" s="506"/>
      <c r="K37" s="506"/>
      <c r="L37" s="506"/>
      <c r="M37" s="506"/>
      <c r="N37" s="399"/>
      <c r="O37" s="222"/>
      <c r="P37" s="15"/>
      <c r="S37" s="3"/>
    </row>
    <row r="38" spans="1:19" ht="14.1" customHeight="1" x14ac:dyDescent="0.2">
      <c r="A38" s="13"/>
      <c r="B38" s="221"/>
      <c r="C38" s="506"/>
      <c r="D38" s="506"/>
      <c r="E38" s="506"/>
      <c r="F38" s="506"/>
      <c r="G38" s="506"/>
      <c r="H38" s="222"/>
      <c r="I38" s="222"/>
      <c r="J38" s="506"/>
      <c r="K38" s="506"/>
      <c r="L38" s="506"/>
      <c r="M38" s="506"/>
      <c r="N38" s="222"/>
      <c r="O38" s="222"/>
      <c r="P38" s="15"/>
    </row>
    <row r="39" spans="1:19" ht="14.1" customHeight="1" x14ac:dyDescent="0.2">
      <c r="A39" s="13"/>
      <c r="B39" s="221"/>
      <c r="C39" s="506"/>
      <c r="D39" s="506"/>
      <c r="E39" s="506"/>
      <c r="F39" s="506"/>
      <c r="G39" s="506"/>
      <c r="H39" s="222"/>
      <c r="I39" s="222"/>
      <c r="J39" s="506"/>
      <c r="K39" s="506"/>
      <c r="L39" s="506"/>
      <c r="M39" s="506"/>
      <c r="N39" s="222"/>
      <c r="O39" s="222"/>
      <c r="P39" s="15"/>
      <c r="R39" s="2"/>
    </row>
    <row r="40" spans="1:19" ht="14.1" customHeight="1" x14ac:dyDescent="0.2">
      <c r="A40" s="13"/>
      <c r="B40" s="221"/>
      <c r="C40" s="506"/>
      <c r="D40" s="506"/>
      <c r="E40" s="506"/>
      <c r="F40" s="506"/>
      <c r="G40" s="506"/>
      <c r="H40" s="223"/>
      <c r="I40" s="222"/>
      <c r="J40" s="506"/>
      <c r="K40" s="506"/>
      <c r="L40" s="506"/>
      <c r="M40" s="506"/>
      <c r="N40" s="222"/>
      <c r="O40" s="222"/>
      <c r="P40" s="15"/>
    </row>
    <row r="41" spans="1:19" ht="14.1" customHeight="1" x14ac:dyDescent="0.2">
      <c r="A41" s="13"/>
      <c r="B41" s="221"/>
      <c r="C41" s="506"/>
      <c r="D41" s="506"/>
      <c r="E41" s="506"/>
      <c r="F41" s="506"/>
      <c r="G41" s="506"/>
      <c r="H41" s="223"/>
      <c r="I41" s="222"/>
      <c r="J41" s="506"/>
      <c r="K41" s="506"/>
      <c r="L41" s="506"/>
      <c r="M41" s="506"/>
      <c r="N41" s="222"/>
      <c r="O41" s="222"/>
      <c r="P41" s="15"/>
    </row>
    <row r="42" spans="1:19" ht="14.1" customHeight="1" x14ac:dyDescent="0.2">
      <c r="A42" s="13"/>
      <c r="B42" s="221"/>
      <c r="C42" s="506"/>
      <c r="D42" s="506"/>
      <c r="E42" s="506"/>
      <c r="F42" s="506"/>
      <c r="G42" s="506"/>
      <c r="H42" s="223"/>
      <c r="I42" s="222"/>
      <c r="J42" s="506"/>
      <c r="K42" s="506"/>
      <c r="L42" s="506"/>
      <c r="M42" s="506"/>
      <c r="N42" s="222"/>
      <c r="O42" s="222"/>
      <c r="P42" s="15"/>
    </row>
    <row r="43" spans="1:19" ht="14.1" customHeight="1" x14ac:dyDescent="0.2">
      <c r="A43" s="13"/>
      <c r="B43" s="221"/>
      <c r="C43" s="506"/>
      <c r="D43" s="506"/>
      <c r="E43" s="506"/>
      <c r="F43" s="506"/>
      <c r="G43" s="506"/>
      <c r="H43" s="223"/>
      <c r="I43" s="222"/>
      <c r="J43" s="506"/>
      <c r="K43" s="506"/>
      <c r="L43" s="506"/>
      <c r="M43" s="506"/>
      <c r="N43" s="222"/>
      <c r="O43" s="222"/>
      <c r="P43" s="15"/>
      <c r="S43" s="4"/>
    </row>
    <row r="44" spans="1:19" ht="14.1" customHeight="1" x14ac:dyDescent="0.2">
      <c r="A44" s="13"/>
      <c r="B44" s="221"/>
      <c r="C44" s="506"/>
      <c r="D44" s="506"/>
      <c r="E44" s="506"/>
      <c r="F44" s="506"/>
      <c r="G44" s="506"/>
      <c r="H44" s="223"/>
      <c r="I44" s="222"/>
      <c r="J44" s="506"/>
      <c r="K44" s="506"/>
      <c r="L44" s="506"/>
      <c r="M44" s="506"/>
      <c r="N44" s="222"/>
      <c r="O44" s="222"/>
      <c r="P44" s="15"/>
    </row>
    <row r="45" spans="1:19" ht="14.1" customHeight="1" x14ac:dyDescent="0.2">
      <c r="A45" s="13"/>
      <c r="B45" s="221"/>
      <c r="C45" s="506"/>
      <c r="D45" s="506"/>
      <c r="E45" s="506"/>
      <c r="F45" s="506"/>
      <c r="G45" s="506"/>
      <c r="H45" s="223"/>
      <c r="I45" s="222"/>
      <c r="J45" s="506"/>
      <c r="K45" s="506"/>
      <c r="L45" s="506"/>
      <c r="M45" s="506"/>
      <c r="N45" s="222"/>
      <c r="O45" s="222"/>
      <c r="P45" s="15"/>
    </row>
    <row r="46" spans="1:19" ht="14.1" customHeight="1" x14ac:dyDescent="0.2">
      <c r="A46" s="13"/>
      <c r="B46" s="221"/>
      <c r="C46" s="506"/>
      <c r="D46" s="506"/>
      <c r="E46" s="506"/>
      <c r="F46" s="506"/>
      <c r="G46" s="506"/>
      <c r="H46" s="223"/>
      <c r="I46" s="222"/>
      <c r="J46" s="506"/>
      <c r="K46" s="506"/>
      <c r="L46" s="506"/>
      <c r="M46" s="506"/>
      <c r="N46" s="222"/>
      <c r="O46" s="222"/>
      <c r="P46" s="15"/>
    </row>
    <row r="47" spans="1:19" ht="14.1" customHeight="1" x14ac:dyDescent="0.2">
      <c r="A47" s="13"/>
      <c r="B47" s="221"/>
      <c r="C47" s="506"/>
      <c r="D47" s="506"/>
      <c r="E47" s="506"/>
      <c r="F47" s="506"/>
      <c r="G47" s="506"/>
      <c r="H47" s="223"/>
      <c r="I47" s="222"/>
      <c r="J47" s="506"/>
      <c r="K47" s="506"/>
      <c r="L47" s="506"/>
      <c r="M47" s="506"/>
      <c r="N47" s="222"/>
      <c r="O47" s="222"/>
      <c r="P47" s="15"/>
    </row>
    <row r="48" spans="1:19" ht="14.1" customHeight="1" x14ac:dyDescent="0.2">
      <c r="A48" s="13"/>
      <c r="B48" s="221"/>
      <c r="C48" s="506"/>
      <c r="D48" s="506"/>
      <c r="E48" s="506"/>
      <c r="F48" s="506"/>
      <c r="G48" s="506"/>
      <c r="H48" s="223"/>
      <c r="I48" s="222"/>
      <c r="J48" s="506"/>
      <c r="K48" s="506"/>
      <c r="L48" s="506"/>
      <c r="M48" s="506"/>
      <c r="N48" s="222"/>
      <c r="O48" s="222"/>
      <c r="P48" s="15"/>
    </row>
    <row r="49" spans="1:16" ht="14.1" customHeight="1" x14ac:dyDescent="0.2">
      <c r="A49" s="13"/>
      <c r="B49" s="221"/>
      <c r="C49" s="506"/>
      <c r="D49" s="506"/>
      <c r="E49" s="506"/>
      <c r="F49" s="506"/>
      <c r="G49" s="506"/>
      <c r="H49" s="223"/>
      <c r="I49" s="222"/>
      <c r="J49" s="506"/>
      <c r="K49" s="506"/>
      <c r="L49" s="506"/>
      <c r="M49" s="506"/>
      <c r="N49" s="222"/>
      <c r="O49" s="222"/>
      <c r="P49" s="15"/>
    </row>
    <row r="50" spans="1:16" ht="14.1" customHeight="1" x14ac:dyDescent="0.2">
      <c r="A50" s="13"/>
      <c r="B50" s="221"/>
      <c r="C50" s="506"/>
      <c r="D50" s="506"/>
      <c r="E50" s="506"/>
      <c r="F50" s="506"/>
      <c r="G50" s="506"/>
      <c r="H50" s="223"/>
      <c r="I50" s="222"/>
      <c r="J50" s="506"/>
      <c r="K50" s="506"/>
      <c r="L50" s="506"/>
      <c r="M50" s="506"/>
      <c r="N50" s="222"/>
      <c r="O50" s="222"/>
      <c r="P50" s="15"/>
    </row>
    <row r="51" spans="1:16" ht="14.1" customHeight="1" x14ac:dyDescent="0.2">
      <c r="A51" s="13"/>
      <c r="B51" s="221"/>
      <c r="C51" s="506"/>
      <c r="D51" s="506"/>
      <c r="E51" s="506"/>
      <c r="F51" s="506"/>
      <c r="G51" s="506"/>
      <c r="H51" s="223"/>
      <c r="I51" s="222"/>
      <c r="J51" s="506"/>
      <c r="K51" s="506"/>
      <c r="L51" s="506"/>
      <c r="M51" s="506"/>
      <c r="N51" s="222"/>
      <c r="O51" s="222"/>
      <c r="P51" s="15"/>
    </row>
    <row r="52" spans="1:16" ht="14.1" customHeight="1" x14ac:dyDescent="0.2">
      <c r="A52" s="13"/>
      <c r="B52" s="221"/>
      <c r="C52" s="506"/>
      <c r="D52" s="506"/>
      <c r="E52" s="506"/>
      <c r="F52" s="506"/>
      <c r="G52" s="506"/>
      <c r="H52" s="223"/>
      <c r="I52" s="222"/>
      <c r="J52" s="506"/>
      <c r="K52" s="506"/>
      <c r="L52" s="506"/>
      <c r="M52" s="506"/>
      <c r="N52" s="222"/>
      <c r="O52" s="222"/>
      <c r="P52" s="15"/>
    </row>
    <row r="53" spans="1:16" ht="14.1" customHeight="1" x14ac:dyDescent="0.2">
      <c r="A53" s="13"/>
      <c r="B53" s="221"/>
      <c r="C53" s="506"/>
      <c r="D53" s="506"/>
      <c r="E53" s="506"/>
      <c r="F53" s="506"/>
      <c r="G53" s="506"/>
      <c r="H53" s="223"/>
      <c r="I53" s="222"/>
      <c r="J53" s="506"/>
      <c r="K53" s="506"/>
      <c r="L53" s="506"/>
      <c r="M53" s="506"/>
      <c r="N53" s="222"/>
      <c r="O53" s="222"/>
      <c r="P53" s="15"/>
    </row>
    <row r="54" spans="1:16" ht="14.1" customHeight="1" x14ac:dyDescent="0.2">
      <c r="A54" s="13"/>
      <c r="B54" s="221"/>
      <c r="C54" s="506"/>
      <c r="D54" s="506"/>
      <c r="E54" s="506"/>
      <c r="F54" s="506"/>
      <c r="G54" s="506"/>
      <c r="H54" s="223"/>
      <c r="I54" s="222"/>
      <c r="J54" s="506"/>
      <c r="K54" s="506"/>
      <c r="L54" s="506"/>
      <c r="M54" s="506"/>
      <c r="N54" s="222"/>
      <c r="O54" s="222"/>
      <c r="P54" s="15"/>
    </row>
    <row r="55" spans="1:16" ht="14.1" customHeight="1" x14ac:dyDescent="0.2">
      <c r="A55" s="13"/>
      <c r="B55" s="221"/>
      <c r="C55" s="506"/>
      <c r="D55" s="506"/>
      <c r="E55" s="506"/>
      <c r="F55" s="506"/>
      <c r="G55" s="506"/>
      <c r="H55" s="223"/>
      <c r="I55" s="222"/>
      <c r="J55" s="506"/>
      <c r="K55" s="506"/>
      <c r="L55" s="506"/>
      <c r="M55" s="506"/>
      <c r="N55" s="222"/>
      <c r="O55" s="222"/>
      <c r="P55" s="15"/>
    </row>
    <row r="56" spans="1:16" ht="14.1" customHeight="1" x14ac:dyDescent="0.2">
      <c r="A56" s="13"/>
      <c r="B56" s="221"/>
      <c r="C56" s="506"/>
      <c r="D56" s="506"/>
      <c r="E56" s="506"/>
      <c r="F56" s="506"/>
      <c r="G56" s="506"/>
      <c r="H56" s="223"/>
      <c r="I56" s="222"/>
      <c r="J56" s="506"/>
      <c r="K56" s="506"/>
      <c r="L56" s="506"/>
      <c r="M56" s="506"/>
      <c r="N56" s="222"/>
      <c r="O56" s="222"/>
      <c r="P56" s="15"/>
    </row>
    <row r="57" spans="1:16" ht="14.1" customHeight="1" x14ac:dyDescent="0.2">
      <c r="A57" s="13"/>
      <c r="B57" s="221"/>
      <c r="C57" s="506"/>
      <c r="D57" s="506"/>
      <c r="E57" s="506"/>
      <c r="F57" s="506"/>
      <c r="G57" s="506"/>
      <c r="H57" s="223"/>
      <c r="I57" s="222"/>
      <c r="J57" s="506"/>
      <c r="K57" s="506"/>
      <c r="L57" s="506"/>
      <c r="M57" s="506"/>
      <c r="N57" s="222"/>
      <c r="O57" s="222"/>
      <c r="P57" s="15"/>
    </row>
    <row r="58" spans="1:16" ht="14.1" customHeight="1" x14ac:dyDescent="0.2">
      <c r="A58" s="13"/>
      <c r="B58" s="221"/>
      <c r="C58" s="506"/>
      <c r="D58" s="506"/>
      <c r="E58" s="506"/>
      <c r="F58" s="506"/>
      <c r="G58" s="506"/>
      <c r="H58" s="223"/>
      <c r="I58" s="222"/>
      <c r="J58" s="506"/>
      <c r="K58" s="506"/>
      <c r="L58" s="506"/>
      <c r="M58" s="506"/>
      <c r="N58" s="222"/>
      <c r="O58" s="222"/>
      <c r="P58" s="15"/>
    </row>
    <row r="59" spans="1:16" ht="14.1" customHeight="1" x14ac:dyDescent="0.2">
      <c r="A59" s="13"/>
      <c r="B59" s="221"/>
      <c r="C59" s="506"/>
      <c r="D59" s="506"/>
      <c r="E59" s="506"/>
      <c r="F59" s="506"/>
      <c r="G59" s="506"/>
      <c r="H59" s="223"/>
      <c r="I59" s="222"/>
      <c r="J59" s="506"/>
      <c r="K59" s="506"/>
      <c r="L59" s="506"/>
      <c r="M59" s="506"/>
      <c r="N59" s="222"/>
      <c r="O59" s="222"/>
      <c r="P59" s="15"/>
    </row>
    <row r="60" spans="1:16" ht="14.1" customHeight="1" x14ac:dyDescent="0.2">
      <c r="A60" s="13"/>
      <c r="B60" s="221"/>
      <c r="C60" s="506"/>
      <c r="D60" s="506"/>
      <c r="E60" s="506"/>
      <c r="F60" s="506"/>
      <c r="G60" s="506"/>
      <c r="H60" s="223"/>
      <c r="I60" s="222"/>
      <c r="J60" s="506"/>
      <c r="K60" s="506"/>
      <c r="L60" s="506"/>
      <c r="M60" s="506"/>
      <c r="N60" s="222"/>
      <c r="O60" s="222"/>
      <c r="P60" s="15"/>
    </row>
    <row r="61" spans="1:16" ht="14.1" customHeight="1" x14ac:dyDescent="0.2">
      <c r="A61" s="13"/>
      <c r="B61" s="221"/>
      <c r="C61" s="506"/>
      <c r="D61" s="506"/>
      <c r="E61" s="506"/>
      <c r="F61" s="506"/>
      <c r="G61" s="506"/>
      <c r="H61" s="223"/>
      <c r="I61" s="222"/>
      <c r="J61" s="506"/>
      <c r="K61" s="506"/>
      <c r="L61" s="506"/>
      <c r="M61" s="506"/>
      <c r="N61" s="222"/>
      <c r="O61" s="222"/>
      <c r="P61" s="15"/>
    </row>
    <row r="62" spans="1:16" ht="9.75" customHeight="1" x14ac:dyDescent="0.2">
      <c r="A62" s="13"/>
      <c r="B62" s="166"/>
      <c r="C62" s="167"/>
      <c r="D62" s="167"/>
      <c r="E62" s="167"/>
      <c r="F62" s="167"/>
      <c r="G62" s="167"/>
      <c r="H62" s="168"/>
      <c r="I62" s="167"/>
      <c r="J62" s="167"/>
      <c r="K62" s="167"/>
      <c r="L62" s="167"/>
      <c r="M62" s="167"/>
      <c r="N62" s="167"/>
      <c r="O62" s="167"/>
      <c r="P62" s="15"/>
    </row>
    <row r="63" spans="1:16" s="218" customFormat="1" ht="12.75" customHeight="1" x14ac:dyDescent="0.2">
      <c r="A63" s="216"/>
      <c r="B63" s="219"/>
      <c r="C63" s="6" t="s">
        <v>129</v>
      </c>
      <c r="D63" s="507">
        <f>INTRO!C45</f>
        <v>0</v>
      </c>
      <c r="E63" s="507"/>
      <c r="F63" s="167"/>
      <c r="G63" s="247" t="s">
        <v>130</v>
      </c>
      <c r="H63" s="508">
        <f>INTRO!C42</f>
        <v>0</v>
      </c>
      <c r="I63" s="508"/>
      <c r="J63" s="508"/>
      <c r="K63" s="508"/>
      <c r="L63" s="167"/>
      <c r="M63" s="167"/>
      <c r="N63" s="167"/>
      <c r="O63" s="167"/>
      <c r="P63" s="217"/>
    </row>
    <row r="64" spans="1:16" ht="6.95" customHeight="1" thickBot="1" x14ac:dyDescent="0.25">
      <c r="A64" s="17"/>
      <c r="B64" s="18"/>
      <c r="C64" s="18"/>
      <c r="D64" s="220"/>
      <c r="E64" s="220"/>
      <c r="F64" s="18"/>
      <c r="G64" s="18"/>
      <c r="H64" s="18"/>
      <c r="I64" s="18"/>
      <c r="J64" s="18"/>
      <c r="K64" s="220"/>
      <c r="L64" s="18"/>
      <c r="M64" s="18"/>
      <c r="N64" s="18"/>
      <c r="O64" s="18"/>
      <c r="P64" s="19"/>
    </row>
    <row r="65" spans="2:15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</sheetData>
  <sheetProtection password="C7AB" sheet="1" formatCells="0" selectLockedCells="1"/>
  <mergeCells count="66">
    <mergeCell ref="C61:G61"/>
    <mergeCell ref="J61:M61"/>
    <mergeCell ref="D63:E63"/>
    <mergeCell ref="H63:K63"/>
    <mergeCell ref="C58:G58"/>
    <mergeCell ref="J58:M58"/>
    <mergeCell ref="C59:G59"/>
    <mergeCell ref="J59:M59"/>
    <mergeCell ref="C60:G60"/>
    <mergeCell ref="J60:M60"/>
    <mergeCell ref="C55:G55"/>
    <mergeCell ref="J55:M55"/>
    <mergeCell ref="C56:G56"/>
    <mergeCell ref="J56:M56"/>
    <mergeCell ref="C57:G57"/>
    <mergeCell ref="J57:M57"/>
    <mergeCell ref="C52:G52"/>
    <mergeCell ref="J52:M52"/>
    <mergeCell ref="C53:G53"/>
    <mergeCell ref="J53:M53"/>
    <mergeCell ref="C54:G54"/>
    <mergeCell ref="J54:M54"/>
    <mergeCell ref="C49:G49"/>
    <mergeCell ref="J49:M49"/>
    <mergeCell ref="C50:G50"/>
    <mergeCell ref="J50:M50"/>
    <mergeCell ref="C51:G51"/>
    <mergeCell ref="J51:M51"/>
    <mergeCell ref="C46:G46"/>
    <mergeCell ref="J46:M46"/>
    <mergeCell ref="C47:G47"/>
    <mergeCell ref="J47:M47"/>
    <mergeCell ref="C48:G48"/>
    <mergeCell ref="J48:M48"/>
    <mergeCell ref="C43:G43"/>
    <mergeCell ref="J43:M43"/>
    <mergeCell ref="C44:G44"/>
    <mergeCell ref="J44:M44"/>
    <mergeCell ref="C45:G45"/>
    <mergeCell ref="J45:M45"/>
    <mergeCell ref="C40:G40"/>
    <mergeCell ref="J40:M40"/>
    <mergeCell ref="C41:G41"/>
    <mergeCell ref="J41:M41"/>
    <mergeCell ref="C42:G42"/>
    <mergeCell ref="J42:M42"/>
    <mergeCell ref="C37:G37"/>
    <mergeCell ref="J37:M37"/>
    <mergeCell ref="C38:G38"/>
    <mergeCell ref="J38:M38"/>
    <mergeCell ref="C39:G39"/>
    <mergeCell ref="J39:M39"/>
    <mergeCell ref="B10:C10"/>
    <mergeCell ref="D10:F10"/>
    <mergeCell ref="B11:C11"/>
    <mergeCell ref="B13:O33"/>
    <mergeCell ref="C35:G35"/>
    <mergeCell ref="H35:I35"/>
    <mergeCell ref="J35:M35"/>
    <mergeCell ref="B1:F1"/>
    <mergeCell ref="I1:L1"/>
    <mergeCell ref="E2:O4"/>
    <mergeCell ref="M6:O6"/>
    <mergeCell ref="B8:C8"/>
    <mergeCell ref="D8:K8"/>
    <mergeCell ref="M8:O8"/>
  </mergeCells>
  <printOptions horizontalCentered="1"/>
  <pageMargins left="0.59055118110236227" right="0.11811023622047245" top="0.27559055118110237" bottom="0.51181102362204722" header="0.19685039370078741" footer="0.19685039370078741"/>
  <pageSetup paperSize="9" scale="98" orientation="portrait" r:id="rId1"/>
  <headerFooter>
    <oddFooter>&amp;L&amp;8EGE-PLUS-FR-04-01-E_Rev.04
(12.Nov.2009)&amp;C&amp;8Johnson Controls, Inc.
Proprietary and Confidential&amp;R&amp;8Page 2  ;  Printed: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5"/>
  <sheetViews>
    <sheetView zoomScaleSheetLayoutView="100" workbookViewId="0">
      <selection activeCell="J37" sqref="J37:M37"/>
    </sheetView>
  </sheetViews>
  <sheetFormatPr defaultRowHeight="12.75" x14ac:dyDescent="0.2"/>
  <cols>
    <col min="1" max="1" width="1.7109375" style="8" customWidth="1"/>
    <col min="2" max="2" width="4.7109375" style="8" customWidth="1"/>
    <col min="3" max="3" width="10" style="8" customWidth="1"/>
    <col min="4" max="7" width="7.140625" style="8" customWidth="1"/>
    <col min="8" max="10" width="4.7109375" style="8" customWidth="1"/>
    <col min="11" max="13" width="8.7109375" style="8" customWidth="1"/>
    <col min="14" max="15" width="4.7109375" style="8" customWidth="1"/>
    <col min="16" max="16" width="1.7109375" style="8" customWidth="1"/>
    <col min="17" max="16384" width="9.140625" style="1"/>
  </cols>
  <sheetData>
    <row r="1" spans="1:16" x14ac:dyDescent="0.2">
      <c r="A1" s="5"/>
      <c r="B1" s="524"/>
      <c r="C1" s="525"/>
      <c r="D1" s="525"/>
      <c r="E1" s="525"/>
      <c r="F1" s="525"/>
      <c r="H1" s="405"/>
      <c r="I1" s="525"/>
      <c r="J1" s="525"/>
      <c r="K1" s="525"/>
      <c r="L1" s="525"/>
      <c r="M1" s="405"/>
      <c r="N1" s="405"/>
    </row>
    <row r="2" spans="1:16" ht="12" customHeight="1" x14ac:dyDescent="0.2">
      <c r="E2" s="526" t="s">
        <v>121</v>
      </c>
      <c r="F2" s="526"/>
      <c r="G2" s="526"/>
      <c r="H2" s="526"/>
      <c r="I2" s="526"/>
      <c r="J2" s="526"/>
      <c r="K2" s="526"/>
      <c r="L2" s="526"/>
      <c r="M2" s="526"/>
      <c r="N2" s="526"/>
      <c r="O2" s="526"/>
    </row>
    <row r="3" spans="1:16" ht="20.100000000000001" customHeight="1" x14ac:dyDescent="0.2"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"/>
    </row>
    <row r="4" spans="1:16" ht="15" customHeight="1" thickBot="1" x14ac:dyDescent="0.25">
      <c r="D4" s="9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</row>
    <row r="5" spans="1:16" ht="6.9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ht="14.1" customHeight="1" x14ac:dyDescent="0.2">
      <c r="A6" s="13"/>
      <c r="B6" s="7"/>
      <c r="C6" s="14"/>
      <c r="D6" s="14"/>
      <c r="E6" s="5"/>
      <c r="F6" s="5"/>
      <c r="G6" s="5"/>
      <c r="H6" s="5"/>
      <c r="I6" s="5"/>
      <c r="J6" s="5"/>
      <c r="K6" s="5"/>
      <c r="L6" s="21" t="s">
        <v>128</v>
      </c>
      <c r="M6" s="528">
        <f>INTRO!C63</f>
        <v>0</v>
      </c>
      <c r="N6" s="529"/>
      <c r="O6" s="530"/>
      <c r="P6" s="15"/>
    </row>
    <row r="7" spans="1:16" x14ac:dyDescent="0.2">
      <c r="A7" s="1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5"/>
    </row>
    <row r="8" spans="1:16" ht="14.1" customHeight="1" x14ac:dyDescent="0.2">
      <c r="A8" s="13"/>
      <c r="B8" s="531" t="s">
        <v>3</v>
      </c>
      <c r="C8" s="531"/>
      <c r="D8" s="532">
        <f>INTRO!C12</f>
        <v>0</v>
      </c>
      <c r="E8" s="532"/>
      <c r="F8" s="532"/>
      <c r="G8" s="532"/>
      <c r="H8" s="532"/>
      <c r="I8" s="532"/>
      <c r="J8" s="532"/>
      <c r="K8" s="532"/>
      <c r="L8" s="158" t="s">
        <v>4</v>
      </c>
      <c r="M8" s="533">
        <f>INTRO!C13</f>
        <v>0</v>
      </c>
      <c r="N8" s="533"/>
      <c r="O8" s="533"/>
      <c r="P8" s="15"/>
    </row>
    <row r="9" spans="1:16" s="165" customFormat="1" ht="9" x14ac:dyDescent="0.15">
      <c r="A9" s="159"/>
      <c r="B9" s="160" t="s">
        <v>9</v>
      </c>
      <c r="C9" s="161"/>
      <c r="D9" s="162"/>
      <c r="E9" s="162"/>
      <c r="F9" s="162"/>
      <c r="G9" s="162"/>
      <c r="H9" s="162"/>
      <c r="I9" s="162"/>
      <c r="J9" s="162"/>
      <c r="K9" s="162"/>
      <c r="L9" s="163" t="s">
        <v>12</v>
      </c>
      <c r="M9" s="162"/>
      <c r="N9" s="162"/>
      <c r="O9" s="162"/>
      <c r="P9" s="164"/>
    </row>
    <row r="10" spans="1:16" ht="14.1" customHeight="1" x14ac:dyDescent="0.2">
      <c r="A10" s="13"/>
      <c r="B10" s="509" t="s">
        <v>115</v>
      </c>
      <c r="C10" s="509"/>
      <c r="D10" s="510">
        <f>INTRO!C14</f>
        <v>0</v>
      </c>
      <c r="E10" s="510"/>
      <c r="F10" s="510"/>
      <c r="P10" s="15"/>
    </row>
    <row r="11" spans="1:16" x14ac:dyDescent="0.2">
      <c r="A11" s="13"/>
      <c r="B11" s="511" t="s">
        <v>15</v>
      </c>
      <c r="C11" s="511"/>
      <c r="D11" s="404"/>
      <c r="E11" s="404"/>
      <c r="F11" s="404"/>
      <c r="P11" s="15"/>
    </row>
    <row r="12" spans="1:16" ht="8.25" customHeight="1" thickBot="1" x14ac:dyDescent="0.25">
      <c r="A12" s="13"/>
      <c r="P12" s="15"/>
    </row>
    <row r="13" spans="1:16" ht="14.1" customHeight="1" thickTop="1" x14ac:dyDescent="0.2">
      <c r="A13" s="13"/>
      <c r="B13" s="512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4"/>
      <c r="P13" s="15"/>
    </row>
    <row r="14" spans="1:16" ht="6.95" customHeight="1" x14ac:dyDescent="0.2">
      <c r="A14" s="13"/>
      <c r="B14" s="515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7"/>
      <c r="P14" s="15"/>
    </row>
    <row r="15" spans="1:16" ht="14.1" customHeight="1" x14ac:dyDescent="0.2">
      <c r="A15" s="13"/>
      <c r="B15" s="515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7"/>
      <c r="P15" s="15"/>
    </row>
    <row r="16" spans="1:16" ht="6.95" customHeight="1" x14ac:dyDescent="0.2">
      <c r="A16" s="13"/>
      <c r="B16" s="515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7"/>
      <c r="P16" s="15"/>
    </row>
    <row r="17" spans="1:16" ht="14.1" customHeight="1" x14ac:dyDescent="0.2">
      <c r="A17" s="13"/>
      <c r="B17" s="515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7"/>
      <c r="P17" s="15"/>
    </row>
    <row r="18" spans="1:16" ht="14.1" customHeight="1" x14ac:dyDescent="0.2">
      <c r="A18" s="13"/>
      <c r="B18" s="515"/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7"/>
      <c r="P18" s="15"/>
    </row>
    <row r="19" spans="1:16" ht="14.1" customHeight="1" x14ac:dyDescent="0.2">
      <c r="A19" s="13"/>
      <c r="B19" s="515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7"/>
      <c r="P19" s="15"/>
    </row>
    <row r="20" spans="1:16" ht="14.1" customHeight="1" x14ac:dyDescent="0.2">
      <c r="A20" s="13"/>
      <c r="B20" s="515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7"/>
      <c r="P20" s="15"/>
    </row>
    <row r="21" spans="1:16" ht="14.1" customHeight="1" x14ac:dyDescent="0.2">
      <c r="A21" s="13"/>
      <c r="B21" s="515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7"/>
      <c r="P21" s="15"/>
    </row>
    <row r="22" spans="1:16" ht="6.95" customHeight="1" x14ac:dyDescent="0.2">
      <c r="A22" s="13"/>
      <c r="B22" s="515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7"/>
      <c r="P22" s="15"/>
    </row>
    <row r="23" spans="1:16" ht="12.6" customHeight="1" x14ac:dyDescent="0.2">
      <c r="A23" s="13"/>
      <c r="B23" s="515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7"/>
      <c r="P23" s="15"/>
    </row>
    <row r="24" spans="1:16" ht="6.95" customHeight="1" x14ac:dyDescent="0.2">
      <c r="A24" s="13"/>
      <c r="B24" s="515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7"/>
      <c r="P24" s="15"/>
    </row>
    <row r="25" spans="1:16" ht="14.1" customHeight="1" x14ac:dyDescent="0.2">
      <c r="A25" s="13"/>
      <c r="B25" s="515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7"/>
      <c r="P25" s="15"/>
    </row>
    <row r="26" spans="1:16" ht="14.1" customHeight="1" x14ac:dyDescent="0.2">
      <c r="A26" s="13"/>
      <c r="B26" s="515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7"/>
      <c r="P26" s="15"/>
    </row>
    <row r="27" spans="1:16" ht="14.1" customHeight="1" x14ac:dyDescent="0.2">
      <c r="A27" s="13"/>
      <c r="B27" s="515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7"/>
      <c r="P27" s="15"/>
    </row>
    <row r="28" spans="1:16" ht="6.95" customHeight="1" x14ac:dyDescent="0.2">
      <c r="A28" s="13"/>
      <c r="B28" s="515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7"/>
      <c r="P28" s="15"/>
    </row>
    <row r="29" spans="1:16" ht="14.1" customHeight="1" x14ac:dyDescent="0.2">
      <c r="A29" s="13"/>
      <c r="B29" s="515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7"/>
      <c r="P29" s="15"/>
    </row>
    <row r="30" spans="1:16" ht="6.95" customHeight="1" x14ac:dyDescent="0.2">
      <c r="A30" s="13"/>
      <c r="B30" s="515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7"/>
      <c r="P30" s="15"/>
    </row>
    <row r="31" spans="1:16" ht="14.1" customHeight="1" x14ac:dyDescent="0.2">
      <c r="A31" s="13"/>
      <c r="B31" s="515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7"/>
      <c r="P31" s="15"/>
    </row>
    <row r="32" spans="1:16" ht="14.1" customHeight="1" x14ac:dyDescent="0.2">
      <c r="A32" s="13"/>
      <c r="B32" s="515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7"/>
      <c r="P32" s="15"/>
    </row>
    <row r="33" spans="1:19" ht="14.1" customHeight="1" thickBot="1" x14ac:dyDescent="0.25">
      <c r="A33" s="13"/>
      <c r="B33" s="518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20"/>
      <c r="P33" s="15"/>
    </row>
    <row r="34" spans="1:19" ht="6.95" customHeight="1" thickTop="1" x14ac:dyDescent="0.2">
      <c r="A34" s="13"/>
      <c r="P34" s="15"/>
    </row>
    <row r="35" spans="1:19" ht="14.1" customHeight="1" x14ac:dyDescent="0.2">
      <c r="A35" s="13"/>
      <c r="B35" s="20" t="s">
        <v>5</v>
      </c>
      <c r="C35" s="521" t="s">
        <v>13</v>
      </c>
      <c r="D35" s="522"/>
      <c r="E35" s="522"/>
      <c r="F35" s="522"/>
      <c r="G35" s="523"/>
      <c r="H35" s="521" t="s">
        <v>6</v>
      </c>
      <c r="I35" s="523"/>
      <c r="J35" s="521" t="s">
        <v>14</v>
      </c>
      <c r="K35" s="522"/>
      <c r="L35" s="522"/>
      <c r="M35" s="523"/>
      <c r="N35" s="20" t="s">
        <v>7</v>
      </c>
      <c r="O35" s="20" t="s">
        <v>8</v>
      </c>
      <c r="P35" s="15"/>
    </row>
    <row r="36" spans="1:19" ht="6.95" customHeight="1" x14ac:dyDescent="0.2">
      <c r="A36" s="13"/>
      <c r="P36" s="15"/>
    </row>
    <row r="37" spans="1:19" ht="14.1" customHeight="1" x14ac:dyDescent="0.2">
      <c r="A37" s="13"/>
      <c r="B37" s="221">
        <v>1</v>
      </c>
      <c r="C37" s="506"/>
      <c r="D37" s="506"/>
      <c r="E37" s="506"/>
      <c r="F37" s="506"/>
      <c r="G37" s="506"/>
      <c r="H37" s="399"/>
      <c r="I37" s="222"/>
      <c r="J37" s="506"/>
      <c r="K37" s="506"/>
      <c r="L37" s="506"/>
      <c r="M37" s="506"/>
      <c r="N37" s="399"/>
      <c r="O37" s="222"/>
      <c r="P37" s="15"/>
      <c r="S37" s="3"/>
    </row>
    <row r="38" spans="1:19" ht="14.1" customHeight="1" x14ac:dyDescent="0.2">
      <c r="A38" s="13"/>
      <c r="B38" s="221"/>
      <c r="C38" s="506"/>
      <c r="D38" s="506"/>
      <c r="E38" s="506"/>
      <c r="F38" s="506"/>
      <c r="G38" s="506"/>
      <c r="H38" s="222"/>
      <c r="I38" s="222"/>
      <c r="J38" s="506"/>
      <c r="K38" s="506"/>
      <c r="L38" s="506"/>
      <c r="M38" s="506"/>
      <c r="N38" s="222"/>
      <c r="O38" s="222"/>
      <c r="P38" s="15"/>
    </row>
    <row r="39" spans="1:19" ht="14.1" customHeight="1" x14ac:dyDescent="0.2">
      <c r="A39" s="13"/>
      <c r="B39" s="221"/>
      <c r="C39" s="506"/>
      <c r="D39" s="506"/>
      <c r="E39" s="506"/>
      <c r="F39" s="506"/>
      <c r="G39" s="506"/>
      <c r="H39" s="222"/>
      <c r="I39" s="222"/>
      <c r="J39" s="506"/>
      <c r="K39" s="506"/>
      <c r="L39" s="506"/>
      <c r="M39" s="506"/>
      <c r="N39" s="222"/>
      <c r="O39" s="222"/>
      <c r="P39" s="15"/>
      <c r="R39" s="2"/>
    </row>
    <row r="40" spans="1:19" ht="14.1" customHeight="1" x14ac:dyDescent="0.2">
      <c r="A40" s="13"/>
      <c r="B40" s="221"/>
      <c r="C40" s="506"/>
      <c r="D40" s="506"/>
      <c r="E40" s="506"/>
      <c r="F40" s="506"/>
      <c r="G40" s="506"/>
      <c r="H40" s="223"/>
      <c r="I40" s="222"/>
      <c r="J40" s="506"/>
      <c r="K40" s="506"/>
      <c r="L40" s="506"/>
      <c r="M40" s="506"/>
      <c r="N40" s="222"/>
      <c r="O40" s="222"/>
      <c r="P40" s="15"/>
    </row>
    <row r="41" spans="1:19" ht="14.1" customHeight="1" x14ac:dyDescent="0.2">
      <c r="A41" s="13"/>
      <c r="B41" s="221"/>
      <c r="C41" s="506"/>
      <c r="D41" s="506"/>
      <c r="E41" s="506"/>
      <c r="F41" s="506"/>
      <c r="G41" s="506"/>
      <c r="H41" s="223"/>
      <c r="I41" s="222"/>
      <c r="J41" s="506"/>
      <c r="K41" s="506"/>
      <c r="L41" s="506"/>
      <c r="M41" s="506"/>
      <c r="N41" s="222"/>
      <c r="O41" s="222"/>
      <c r="P41" s="15"/>
    </row>
    <row r="42" spans="1:19" ht="14.1" customHeight="1" x14ac:dyDescent="0.2">
      <c r="A42" s="13"/>
      <c r="B42" s="221"/>
      <c r="C42" s="506"/>
      <c r="D42" s="506"/>
      <c r="E42" s="506"/>
      <c r="F42" s="506"/>
      <c r="G42" s="506"/>
      <c r="H42" s="223"/>
      <c r="I42" s="222"/>
      <c r="J42" s="506"/>
      <c r="K42" s="506"/>
      <c r="L42" s="506"/>
      <c r="M42" s="506"/>
      <c r="N42" s="222"/>
      <c r="O42" s="222"/>
      <c r="P42" s="15"/>
    </row>
    <row r="43" spans="1:19" ht="14.1" customHeight="1" x14ac:dyDescent="0.2">
      <c r="A43" s="13"/>
      <c r="B43" s="221"/>
      <c r="C43" s="506"/>
      <c r="D43" s="506"/>
      <c r="E43" s="506"/>
      <c r="F43" s="506"/>
      <c r="G43" s="506"/>
      <c r="H43" s="223"/>
      <c r="I43" s="222"/>
      <c r="J43" s="506"/>
      <c r="K43" s="506"/>
      <c r="L43" s="506"/>
      <c r="M43" s="506"/>
      <c r="N43" s="222"/>
      <c r="O43" s="222"/>
      <c r="P43" s="15"/>
      <c r="S43" s="4"/>
    </row>
    <row r="44" spans="1:19" ht="14.1" customHeight="1" x14ac:dyDescent="0.2">
      <c r="A44" s="13"/>
      <c r="B44" s="221"/>
      <c r="C44" s="506"/>
      <c r="D44" s="506"/>
      <c r="E44" s="506"/>
      <c r="F44" s="506"/>
      <c r="G44" s="506"/>
      <c r="H44" s="223"/>
      <c r="I44" s="222"/>
      <c r="J44" s="506"/>
      <c r="K44" s="506"/>
      <c r="L44" s="506"/>
      <c r="M44" s="506"/>
      <c r="N44" s="222"/>
      <c r="O44" s="222"/>
      <c r="P44" s="15"/>
    </row>
    <row r="45" spans="1:19" ht="14.1" customHeight="1" x14ac:dyDescent="0.2">
      <c r="A45" s="13"/>
      <c r="B45" s="221"/>
      <c r="C45" s="506"/>
      <c r="D45" s="506"/>
      <c r="E45" s="506"/>
      <c r="F45" s="506"/>
      <c r="G45" s="506"/>
      <c r="H45" s="223"/>
      <c r="I45" s="222"/>
      <c r="J45" s="506"/>
      <c r="K45" s="506"/>
      <c r="L45" s="506"/>
      <c r="M45" s="506"/>
      <c r="N45" s="222"/>
      <c r="O45" s="222"/>
      <c r="P45" s="15"/>
    </row>
    <row r="46" spans="1:19" ht="14.1" customHeight="1" x14ac:dyDescent="0.2">
      <c r="A46" s="13"/>
      <c r="B46" s="221"/>
      <c r="C46" s="506"/>
      <c r="D46" s="506"/>
      <c r="E46" s="506"/>
      <c r="F46" s="506"/>
      <c r="G46" s="506"/>
      <c r="H46" s="223"/>
      <c r="I46" s="222"/>
      <c r="J46" s="506"/>
      <c r="K46" s="506"/>
      <c r="L46" s="506"/>
      <c r="M46" s="506"/>
      <c r="N46" s="222"/>
      <c r="O46" s="222"/>
      <c r="P46" s="15"/>
    </row>
    <row r="47" spans="1:19" ht="14.1" customHeight="1" x14ac:dyDescent="0.2">
      <c r="A47" s="13"/>
      <c r="B47" s="221"/>
      <c r="C47" s="506"/>
      <c r="D47" s="506"/>
      <c r="E47" s="506"/>
      <c r="F47" s="506"/>
      <c r="G47" s="506"/>
      <c r="H47" s="223"/>
      <c r="I47" s="222"/>
      <c r="J47" s="506"/>
      <c r="K47" s="506"/>
      <c r="L47" s="506"/>
      <c r="M47" s="506"/>
      <c r="N47" s="222"/>
      <c r="O47" s="222"/>
      <c r="P47" s="15"/>
    </row>
    <row r="48" spans="1:19" ht="14.1" customHeight="1" x14ac:dyDescent="0.2">
      <c r="A48" s="13"/>
      <c r="B48" s="221"/>
      <c r="C48" s="506"/>
      <c r="D48" s="506"/>
      <c r="E48" s="506"/>
      <c r="F48" s="506"/>
      <c r="G48" s="506"/>
      <c r="H48" s="223"/>
      <c r="I48" s="222"/>
      <c r="J48" s="506"/>
      <c r="K48" s="506"/>
      <c r="L48" s="506"/>
      <c r="M48" s="506"/>
      <c r="N48" s="222"/>
      <c r="O48" s="222"/>
      <c r="P48" s="15"/>
    </row>
    <row r="49" spans="1:16" ht="14.1" customHeight="1" x14ac:dyDescent="0.2">
      <c r="A49" s="13"/>
      <c r="B49" s="221"/>
      <c r="C49" s="506"/>
      <c r="D49" s="506"/>
      <c r="E49" s="506"/>
      <c r="F49" s="506"/>
      <c r="G49" s="506"/>
      <c r="H49" s="223"/>
      <c r="I49" s="222"/>
      <c r="J49" s="506"/>
      <c r="K49" s="506"/>
      <c r="L49" s="506"/>
      <c r="M49" s="506"/>
      <c r="N49" s="222"/>
      <c r="O49" s="222"/>
      <c r="P49" s="15"/>
    </row>
    <row r="50" spans="1:16" ht="14.1" customHeight="1" x14ac:dyDescent="0.2">
      <c r="A50" s="13"/>
      <c r="B50" s="221"/>
      <c r="C50" s="506"/>
      <c r="D50" s="506"/>
      <c r="E50" s="506"/>
      <c r="F50" s="506"/>
      <c r="G50" s="506"/>
      <c r="H50" s="223"/>
      <c r="I50" s="222"/>
      <c r="J50" s="506"/>
      <c r="K50" s="506"/>
      <c r="L50" s="506"/>
      <c r="M50" s="506"/>
      <c r="N50" s="222"/>
      <c r="O50" s="222"/>
      <c r="P50" s="15"/>
    </row>
    <row r="51" spans="1:16" ht="14.1" customHeight="1" x14ac:dyDescent="0.2">
      <c r="A51" s="13"/>
      <c r="B51" s="221"/>
      <c r="C51" s="506"/>
      <c r="D51" s="506"/>
      <c r="E51" s="506"/>
      <c r="F51" s="506"/>
      <c r="G51" s="506"/>
      <c r="H51" s="223"/>
      <c r="I51" s="222"/>
      <c r="J51" s="506"/>
      <c r="K51" s="506"/>
      <c r="L51" s="506"/>
      <c r="M51" s="506"/>
      <c r="N51" s="222"/>
      <c r="O51" s="222"/>
      <c r="P51" s="15"/>
    </row>
    <row r="52" spans="1:16" ht="14.1" customHeight="1" x14ac:dyDescent="0.2">
      <c r="A52" s="13"/>
      <c r="B52" s="221"/>
      <c r="C52" s="506"/>
      <c r="D52" s="506"/>
      <c r="E52" s="506"/>
      <c r="F52" s="506"/>
      <c r="G52" s="506"/>
      <c r="H52" s="223"/>
      <c r="I52" s="222"/>
      <c r="J52" s="506"/>
      <c r="K52" s="506"/>
      <c r="L52" s="506"/>
      <c r="M52" s="506"/>
      <c r="N52" s="222"/>
      <c r="O52" s="222"/>
      <c r="P52" s="15"/>
    </row>
    <row r="53" spans="1:16" ht="14.1" customHeight="1" x14ac:dyDescent="0.2">
      <c r="A53" s="13"/>
      <c r="B53" s="221"/>
      <c r="C53" s="506"/>
      <c r="D53" s="506"/>
      <c r="E53" s="506"/>
      <c r="F53" s="506"/>
      <c r="G53" s="506"/>
      <c r="H53" s="223"/>
      <c r="I53" s="222"/>
      <c r="J53" s="506"/>
      <c r="K53" s="506"/>
      <c r="L53" s="506"/>
      <c r="M53" s="506"/>
      <c r="N53" s="222"/>
      <c r="O53" s="222"/>
      <c r="P53" s="15"/>
    </row>
    <row r="54" spans="1:16" ht="14.1" customHeight="1" x14ac:dyDescent="0.2">
      <c r="A54" s="13"/>
      <c r="B54" s="221"/>
      <c r="C54" s="506"/>
      <c r="D54" s="506"/>
      <c r="E54" s="506"/>
      <c r="F54" s="506"/>
      <c r="G54" s="506"/>
      <c r="H54" s="223"/>
      <c r="I54" s="222"/>
      <c r="J54" s="506"/>
      <c r="K54" s="506"/>
      <c r="L54" s="506"/>
      <c r="M54" s="506"/>
      <c r="N54" s="222"/>
      <c r="O54" s="222"/>
      <c r="P54" s="15"/>
    </row>
    <row r="55" spans="1:16" ht="14.1" customHeight="1" x14ac:dyDescent="0.2">
      <c r="A55" s="13"/>
      <c r="B55" s="221"/>
      <c r="C55" s="506"/>
      <c r="D55" s="506"/>
      <c r="E55" s="506"/>
      <c r="F55" s="506"/>
      <c r="G55" s="506"/>
      <c r="H55" s="223"/>
      <c r="I55" s="222"/>
      <c r="J55" s="506"/>
      <c r="K55" s="506"/>
      <c r="L55" s="506"/>
      <c r="M55" s="506"/>
      <c r="N55" s="222"/>
      <c r="O55" s="222"/>
      <c r="P55" s="15"/>
    </row>
    <row r="56" spans="1:16" ht="14.1" customHeight="1" x14ac:dyDescent="0.2">
      <c r="A56" s="13"/>
      <c r="B56" s="221"/>
      <c r="C56" s="506"/>
      <c r="D56" s="506"/>
      <c r="E56" s="506"/>
      <c r="F56" s="506"/>
      <c r="G56" s="506"/>
      <c r="H56" s="223"/>
      <c r="I56" s="222"/>
      <c r="J56" s="506"/>
      <c r="K56" s="506"/>
      <c r="L56" s="506"/>
      <c r="M56" s="506"/>
      <c r="N56" s="222"/>
      <c r="O56" s="222"/>
      <c r="P56" s="15"/>
    </row>
    <row r="57" spans="1:16" ht="14.1" customHeight="1" x14ac:dyDescent="0.2">
      <c r="A57" s="13"/>
      <c r="B57" s="221"/>
      <c r="C57" s="506"/>
      <c r="D57" s="506"/>
      <c r="E57" s="506"/>
      <c r="F57" s="506"/>
      <c r="G57" s="506"/>
      <c r="H57" s="223"/>
      <c r="I57" s="222"/>
      <c r="J57" s="506"/>
      <c r="K57" s="506"/>
      <c r="L57" s="506"/>
      <c r="M57" s="506"/>
      <c r="N57" s="222"/>
      <c r="O57" s="222"/>
      <c r="P57" s="15"/>
    </row>
    <row r="58" spans="1:16" ht="14.1" customHeight="1" x14ac:dyDescent="0.2">
      <c r="A58" s="13"/>
      <c r="B58" s="221"/>
      <c r="C58" s="506"/>
      <c r="D58" s="506"/>
      <c r="E58" s="506"/>
      <c r="F58" s="506"/>
      <c r="G58" s="506"/>
      <c r="H58" s="223"/>
      <c r="I58" s="222"/>
      <c r="J58" s="506"/>
      <c r="K58" s="506"/>
      <c r="L58" s="506"/>
      <c r="M58" s="506"/>
      <c r="N58" s="222"/>
      <c r="O58" s="222"/>
      <c r="P58" s="15"/>
    </row>
    <row r="59" spans="1:16" ht="14.1" customHeight="1" x14ac:dyDescent="0.2">
      <c r="A59" s="13"/>
      <c r="B59" s="221"/>
      <c r="C59" s="506"/>
      <c r="D59" s="506"/>
      <c r="E59" s="506"/>
      <c r="F59" s="506"/>
      <c r="G59" s="506"/>
      <c r="H59" s="223"/>
      <c r="I59" s="222"/>
      <c r="J59" s="506"/>
      <c r="K59" s="506"/>
      <c r="L59" s="506"/>
      <c r="M59" s="506"/>
      <c r="N59" s="222"/>
      <c r="O59" s="222"/>
      <c r="P59" s="15"/>
    </row>
    <row r="60" spans="1:16" ht="14.1" customHeight="1" x14ac:dyDescent="0.2">
      <c r="A60" s="13"/>
      <c r="B60" s="221"/>
      <c r="C60" s="506"/>
      <c r="D60" s="506"/>
      <c r="E60" s="506"/>
      <c r="F60" s="506"/>
      <c r="G60" s="506"/>
      <c r="H60" s="223"/>
      <c r="I60" s="222"/>
      <c r="J60" s="506"/>
      <c r="K60" s="506"/>
      <c r="L60" s="506"/>
      <c r="M60" s="506"/>
      <c r="N60" s="222"/>
      <c r="O60" s="222"/>
      <c r="P60" s="15"/>
    </row>
    <row r="61" spans="1:16" ht="14.1" customHeight="1" x14ac:dyDescent="0.2">
      <c r="A61" s="13"/>
      <c r="B61" s="221"/>
      <c r="C61" s="506"/>
      <c r="D61" s="506"/>
      <c r="E61" s="506"/>
      <c r="F61" s="506"/>
      <c r="G61" s="506"/>
      <c r="H61" s="223"/>
      <c r="I61" s="222"/>
      <c r="J61" s="506"/>
      <c r="K61" s="506"/>
      <c r="L61" s="506"/>
      <c r="M61" s="506"/>
      <c r="N61" s="222"/>
      <c r="O61" s="222"/>
      <c r="P61" s="15"/>
    </row>
    <row r="62" spans="1:16" ht="9.75" customHeight="1" x14ac:dyDescent="0.2">
      <c r="A62" s="13"/>
      <c r="B62" s="166"/>
      <c r="C62" s="167"/>
      <c r="D62" s="167"/>
      <c r="E62" s="167"/>
      <c r="F62" s="167"/>
      <c r="G62" s="167"/>
      <c r="H62" s="168"/>
      <c r="I62" s="167"/>
      <c r="J62" s="167"/>
      <c r="K62" s="167"/>
      <c r="L62" s="167"/>
      <c r="M62" s="167"/>
      <c r="N62" s="167"/>
      <c r="O62" s="167"/>
      <c r="P62" s="15"/>
    </row>
    <row r="63" spans="1:16" s="218" customFormat="1" ht="12.75" customHeight="1" x14ac:dyDescent="0.2">
      <c r="A63" s="216"/>
      <c r="B63" s="219"/>
      <c r="C63" s="6" t="s">
        <v>129</v>
      </c>
      <c r="D63" s="507">
        <f>INTRO!C45</f>
        <v>0</v>
      </c>
      <c r="E63" s="507"/>
      <c r="F63" s="167"/>
      <c r="G63" s="247" t="s">
        <v>130</v>
      </c>
      <c r="H63" s="508">
        <f>INTRO!C42</f>
        <v>0</v>
      </c>
      <c r="I63" s="508"/>
      <c r="J63" s="508"/>
      <c r="K63" s="508"/>
      <c r="L63" s="167"/>
      <c r="M63" s="167"/>
      <c r="N63" s="167"/>
      <c r="O63" s="167"/>
      <c r="P63" s="217"/>
    </row>
    <row r="64" spans="1:16" ht="6.95" customHeight="1" thickBot="1" x14ac:dyDescent="0.25">
      <c r="A64" s="17"/>
      <c r="B64" s="18"/>
      <c r="C64" s="18"/>
      <c r="D64" s="220"/>
      <c r="E64" s="220"/>
      <c r="F64" s="18"/>
      <c r="G64" s="18"/>
      <c r="H64" s="18"/>
      <c r="I64" s="18"/>
      <c r="J64" s="18"/>
      <c r="K64" s="220"/>
      <c r="L64" s="18"/>
      <c r="M64" s="18"/>
      <c r="N64" s="18"/>
      <c r="O64" s="18"/>
      <c r="P64" s="19"/>
    </row>
    <row r="65" spans="2:15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</sheetData>
  <sheetProtection password="C7AB" sheet="1" formatCells="0" selectLockedCells="1"/>
  <mergeCells count="66">
    <mergeCell ref="B1:F1"/>
    <mergeCell ref="I1:L1"/>
    <mergeCell ref="E2:O4"/>
    <mergeCell ref="M6:O6"/>
    <mergeCell ref="B8:C8"/>
    <mergeCell ref="D8:K8"/>
    <mergeCell ref="M8:O8"/>
    <mergeCell ref="B10:C10"/>
    <mergeCell ref="D10:F10"/>
    <mergeCell ref="B11:C11"/>
    <mergeCell ref="B13:O33"/>
    <mergeCell ref="C35:G35"/>
    <mergeCell ref="H35:I35"/>
    <mergeCell ref="J35:M35"/>
    <mergeCell ref="C37:G37"/>
    <mergeCell ref="J37:M37"/>
    <mergeCell ref="C38:G38"/>
    <mergeCell ref="J38:M38"/>
    <mergeCell ref="C39:G39"/>
    <mergeCell ref="J39:M39"/>
    <mergeCell ref="C40:G40"/>
    <mergeCell ref="J40:M40"/>
    <mergeCell ref="C41:G41"/>
    <mergeCell ref="J41:M41"/>
    <mergeCell ref="C42:G42"/>
    <mergeCell ref="J42:M42"/>
    <mergeCell ref="C43:G43"/>
    <mergeCell ref="J43:M43"/>
    <mergeCell ref="C44:G44"/>
    <mergeCell ref="J44:M44"/>
    <mergeCell ref="C45:G45"/>
    <mergeCell ref="J45:M45"/>
    <mergeCell ref="C46:G46"/>
    <mergeCell ref="J46:M46"/>
    <mergeCell ref="C47:G47"/>
    <mergeCell ref="J47:M47"/>
    <mergeCell ref="C48:G48"/>
    <mergeCell ref="J48:M48"/>
    <mergeCell ref="C49:G49"/>
    <mergeCell ref="J49:M49"/>
    <mergeCell ref="C50:G50"/>
    <mergeCell ref="J50:M50"/>
    <mergeCell ref="C51:G51"/>
    <mergeCell ref="J51:M51"/>
    <mergeCell ref="C52:G52"/>
    <mergeCell ref="J52:M52"/>
    <mergeCell ref="C53:G53"/>
    <mergeCell ref="J53:M53"/>
    <mergeCell ref="C54:G54"/>
    <mergeCell ref="J54:M54"/>
    <mergeCell ref="C55:G55"/>
    <mergeCell ref="J55:M55"/>
    <mergeCell ref="C56:G56"/>
    <mergeCell ref="J56:M56"/>
    <mergeCell ref="C57:G57"/>
    <mergeCell ref="J57:M57"/>
    <mergeCell ref="C61:G61"/>
    <mergeCell ref="J61:M61"/>
    <mergeCell ref="D63:E63"/>
    <mergeCell ref="H63:K63"/>
    <mergeCell ref="C58:G58"/>
    <mergeCell ref="J58:M58"/>
    <mergeCell ref="C59:G59"/>
    <mergeCell ref="J59:M59"/>
    <mergeCell ref="C60:G60"/>
    <mergeCell ref="J60:M60"/>
  </mergeCells>
  <printOptions horizontalCentered="1"/>
  <pageMargins left="0.59055118110236227" right="0.11811023622047245" top="0.27559055118110237" bottom="0.51181102362204722" header="0.19685039370078741" footer="0.19685039370078741"/>
  <pageSetup paperSize="9" scale="98" orientation="portrait" r:id="rId1"/>
  <headerFooter>
    <oddFooter>&amp;L&amp;8EGE-PLUS-FR-04-01-E_Rev.04
(12.Nov.2009)&amp;C&amp;8Johnson Controls, Inc.
Proprietary and Confidential&amp;R&amp;8Page 2  ;  Printed: 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163"/>
  <sheetViews>
    <sheetView zoomScaleSheetLayoutView="110" workbookViewId="0">
      <selection activeCell="G35" sqref="G35:K35"/>
    </sheetView>
  </sheetViews>
  <sheetFormatPr defaultColWidth="11.42578125" defaultRowHeight="12.75" x14ac:dyDescent="0.2"/>
  <cols>
    <col min="1" max="1" width="16" style="205" customWidth="1"/>
    <col min="2" max="2" width="3.140625" style="205" customWidth="1"/>
    <col min="3" max="3" width="5.42578125" style="108" customWidth="1"/>
    <col min="4" max="4" width="1.140625" style="108" customWidth="1"/>
    <col min="5" max="6" width="5.7109375" style="108" customWidth="1"/>
    <col min="7" max="7" width="3.7109375" style="108" customWidth="1"/>
    <col min="8" max="8" width="3" style="108" customWidth="1"/>
    <col min="9" max="9" width="4" style="108" customWidth="1"/>
    <col min="10" max="10" width="3.42578125" style="108" customWidth="1"/>
    <col min="11" max="11" width="4.140625" style="108" customWidth="1"/>
    <col min="12" max="12" width="12" style="108" customWidth="1"/>
    <col min="13" max="13" width="8.28515625" style="108" customWidth="1"/>
    <col min="14" max="14" width="3.7109375" style="108" customWidth="1"/>
    <col min="15" max="15" width="2.7109375" style="108" customWidth="1"/>
    <col min="16" max="16" width="3.7109375" style="108" customWidth="1"/>
    <col min="17" max="17" width="2.85546875" style="108" customWidth="1"/>
    <col min="18" max="18" width="1.85546875" style="108" customWidth="1"/>
    <col min="19" max="19" width="5.85546875" style="108" customWidth="1"/>
    <col min="20" max="20" width="3.140625" style="108" customWidth="1"/>
    <col min="21" max="21" width="11.42578125" style="108"/>
    <col min="22" max="22" width="26" style="108" customWidth="1"/>
    <col min="23" max="30" width="11.42578125" style="206"/>
    <col min="31" max="16384" width="11.42578125" style="107"/>
  </cols>
  <sheetData>
    <row r="1" spans="1:22" ht="16.5" customHeight="1" thickBot="1" x14ac:dyDescent="0.25">
      <c r="A1" s="3"/>
      <c r="B1" s="3"/>
      <c r="T1" s="206"/>
      <c r="U1" s="206"/>
      <c r="V1" s="206"/>
    </row>
    <row r="2" spans="1:22" ht="21" customHeight="1" thickTop="1" x14ac:dyDescent="0.3">
      <c r="A2" s="3"/>
      <c r="B2" s="3"/>
      <c r="D2" s="109"/>
      <c r="E2" s="110" t="s">
        <v>20</v>
      </c>
      <c r="F2" s="111"/>
      <c r="G2" s="111"/>
      <c r="H2" s="111"/>
      <c r="I2" s="111"/>
      <c r="J2" s="110"/>
      <c r="K2" s="110"/>
      <c r="L2" s="110"/>
      <c r="M2" s="110"/>
      <c r="N2" s="110"/>
      <c r="O2" s="110"/>
      <c r="P2" s="110"/>
      <c r="Q2" s="110"/>
      <c r="R2" s="112"/>
      <c r="T2" s="206"/>
      <c r="U2" s="206"/>
      <c r="V2" s="206"/>
    </row>
    <row r="3" spans="1:22" ht="9.75" customHeight="1" x14ac:dyDescent="0.2">
      <c r="A3" s="3"/>
      <c r="B3" s="3"/>
      <c r="D3" s="113"/>
      <c r="E3" s="114"/>
      <c r="F3" s="114"/>
      <c r="G3" s="114"/>
      <c r="H3" s="114"/>
      <c r="I3" s="114"/>
      <c r="J3" s="114"/>
      <c r="K3" s="114"/>
      <c r="L3" s="114"/>
      <c r="M3" s="8"/>
      <c r="N3" s="114"/>
      <c r="O3" s="114"/>
      <c r="P3" s="114"/>
      <c r="Q3" s="114"/>
      <c r="R3" s="115"/>
      <c r="T3" s="206"/>
      <c r="U3" s="206"/>
      <c r="V3" s="206"/>
    </row>
    <row r="4" spans="1:22" ht="15" customHeight="1" x14ac:dyDescent="0.2">
      <c r="A4" s="3"/>
      <c r="B4" s="3"/>
      <c r="D4" s="116"/>
      <c r="E4" s="117" t="s">
        <v>21</v>
      </c>
      <c r="F4" s="114"/>
      <c r="G4" s="541">
        <f>INTRO!C59</f>
        <v>0</v>
      </c>
      <c r="H4" s="541"/>
      <c r="I4" s="541"/>
      <c r="J4" s="541"/>
      <c r="K4" s="541"/>
      <c r="L4" s="119" t="s">
        <v>22</v>
      </c>
      <c r="M4" s="542">
        <f>INTRO!C33</f>
        <v>0</v>
      </c>
      <c r="N4" s="542"/>
      <c r="O4" s="542"/>
      <c r="P4" s="542"/>
      <c r="Q4" s="542"/>
      <c r="R4" s="543"/>
      <c r="T4" s="206"/>
      <c r="U4" s="206"/>
      <c r="V4" s="206"/>
    </row>
    <row r="5" spans="1:22" ht="4.5" customHeight="1" x14ac:dyDescent="0.2">
      <c r="A5" s="3"/>
      <c r="B5" s="3"/>
      <c r="D5" s="113"/>
      <c r="E5" s="114"/>
      <c r="F5" s="114"/>
      <c r="G5" s="120"/>
      <c r="H5" s="120"/>
      <c r="I5" s="120"/>
      <c r="J5" s="120"/>
      <c r="K5" s="120"/>
      <c r="L5" s="120"/>
      <c r="M5" s="120"/>
      <c r="N5" s="120"/>
      <c r="O5" s="120"/>
      <c r="P5" s="114"/>
      <c r="Q5" s="114"/>
      <c r="R5" s="115"/>
      <c r="T5" s="206"/>
      <c r="U5" s="206"/>
      <c r="V5" s="206"/>
    </row>
    <row r="6" spans="1:22" ht="15" customHeight="1" x14ac:dyDescent="0.2">
      <c r="A6" s="3"/>
      <c r="B6" s="3"/>
      <c r="D6" s="116"/>
      <c r="E6" s="117" t="s">
        <v>23</v>
      </c>
      <c r="F6" s="114"/>
      <c r="G6" s="544">
        <f>INTRO!C12</f>
        <v>0</v>
      </c>
      <c r="H6" s="544"/>
      <c r="I6" s="544"/>
      <c r="J6" s="544"/>
      <c r="K6" s="544"/>
      <c r="L6" s="119" t="s">
        <v>24</v>
      </c>
      <c r="M6" s="154">
        <f>INTRO!C28</f>
        <v>0</v>
      </c>
      <c r="N6" s="118"/>
      <c r="O6" s="120" t="s">
        <v>11</v>
      </c>
      <c r="P6" s="545">
        <f>INTRO!C29</f>
        <v>0</v>
      </c>
      <c r="Q6" s="545"/>
      <c r="R6" s="546"/>
      <c r="T6" s="206"/>
      <c r="U6" s="206"/>
      <c r="V6" s="206"/>
    </row>
    <row r="7" spans="1:22" ht="4.5" customHeight="1" x14ac:dyDescent="0.2">
      <c r="A7" s="3"/>
      <c r="B7" s="3"/>
      <c r="D7" s="113"/>
      <c r="E7" s="114"/>
      <c r="F7" s="114"/>
      <c r="G7" s="120"/>
      <c r="H7" s="120"/>
      <c r="I7" s="120"/>
      <c r="J7" s="120"/>
      <c r="K7" s="120"/>
      <c r="L7" s="120"/>
      <c r="M7" s="120"/>
      <c r="N7" s="120"/>
      <c r="O7" s="120"/>
      <c r="P7" s="114"/>
      <c r="Q7" s="114"/>
      <c r="R7" s="115"/>
      <c r="T7" s="206"/>
      <c r="U7" s="206"/>
      <c r="V7" s="206"/>
    </row>
    <row r="8" spans="1:22" ht="15" customHeight="1" x14ac:dyDescent="0.2">
      <c r="A8" s="3"/>
      <c r="B8" s="3"/>
      <c r="D8" s="116"/>
      <c r="E8" s="117" t="s">
        <v>25</v>
      </c>
      <c r="F8" s="114"/>
      <c r="G8" s="539">
        <f>INTRO!C13</f>
        <v>0</v>
      </c>
      <c r="H8" s="539"/>
      <c r="I8" s="539"/>
      <c r="J8" s="539"/>
      <c r="K8" s="539"/>
      <c r="L8" s="120"/>
      <c r="M8" s="548"/>
      <c r="N8" s="548"/>
      <c r="O8" s="548"/>
      <c r="P8" s="548"/>
      <c r="Q8" s="114"/>
      <c r="R8" s="115"/>
      <c r="T8" s="206"/>
      <c r="U8" s="206"/>
      <c r="V8" s="206"/>
    </row>
    <row r="9" spans="1:22" ht="4.5" customHeight="1" x14ac:dyDescent="0.2">
      <c r="A9" s="3"/>
      <c r="B9" s="3"/>
      <c r="D9" s="113"/>
      <c r="E9" s="114"/>
      <c r="F9" s="114"/>
      <c r="G9" s="120"/>
      <c r="H9" s="120"/>
      <c r="I9" s="120"/>
      <c r="J9" s="120"/>
      <c r="K9" s="120"/>
      <c r="L9" s="120"/>
      <c r="M9" s="120"/>
      <c r="N9" s="120"/>
      <c r="O9" s="120"/>
      <c r="P9" s="114"/>
      <c r="Q9" s="114"/>
      <c r="R9" s="115"/>
      <c r="T9" s="206"/>
      <c r="U9" s="206"/>
      <c r="V9" s="206"/>
    </row>
    <row r="10" spans="1:22" ht="15" customHeight="1" x14ac:dyDescent="0.2">
      <c r="A10" s="59"/>
      <c r="B10" s="172" t="s">
        <v>45</v>
      </c>
      <c r="D10" s="116"/>
      <c r="E10" s="117" t="s">
        <v>26</v>
      </c>
      <c r="F10" s="114"/>
      <c r="G10" s="538"/>
      <c r="H10" s="538"/>
      <c r="I10" s="538"/>
      <c r="J10" s="538"/>
      <c r="K10" s="538"/>
      <c r="L10" s="122" t="s">
        <v>27</v>
      </c>
      <c r="M10" s="540">
        <f>INTRO!C49</f>
        <v>0</v>
      </c>
      <c r="N10" s="540"/>
      <c r="O10" s="118"/>
      <c r="P10" s="121"/>
      <c r="Q10" s="114"/>
      <c r="R10" s="115"/>
      <c r="T10" s="206"/>
      <c r="U10" s="206"/>
      <c r="V10" s="206"/>
    </row>
    <row r="11" spans="1:22" ht="4.5" customHeight="1" x14ac:dyDescent="0.2">
      <c r="A11" s="3"/>
      <c r="B11" s="3"/>
      <c r="D11" s="113"/>
      <c r="E11" s="114"/>
      <c r="F11" s="114"/>
      <c r="G11" s="120"/>
      <c r="H11" s="120"/>
      <c r="I11" s="120"/>
      <c r="J11" s="120"/>
      <c r="K11" s="120"/>
      <c r="L11" s="120"/>
      <c r="M11" s="120"/>
      <c r="N11" s="120"/>
      <c r="O11" s="120"/>
      <c r="P11" s="114"/>
      <c r="Q11" s="114"/>
      <c r="R11" s="115"/>
      <c r="T11" s="206"/>
      <c r="U11" s="206"/>
      <c r="V11" s="206"/>
    </row>
    <row r="12" spans="1:22" ht="15" customHeight="1" x14ac:dyDescent="0.2">
      <c r="A12" s="3" t="s">
        <v>40</v>
      </c>
      <c r="B12" s="3"/>
      <c r="D12" s="116"/>
      <c r="E12" s="120" t="s">
        <v>28</v>
      </c>
      <c r="F12" s="114"/>
      <c r="G12" s="123" t="s">
        <v>29</v>
      </c>
      <c r="H12" s="400"/>
      <c r="I12" s="123" t="s">
        <v>30</v>
      </c>
      <c r="J12" s="286"/>
      <c r="K12" s="120"/>
      <c r="L12" s="120" t="s">
        <v>31</v>
      </c>
      <c r="M12" s="124"/>
      <c r="N12" s="120" t="s">
        <v>29</v>
      </c>
      <c r="O12" s="400"/>
      <c r="P12" s="123" t="s">
        <v>30</v>
      </c>
      <c r="Q12" s="286"/>
      <c r="R12" s="115"/>
      <c r="T12" s="172" t="s">
        <v>44</v>
      </c>
      <c r="U12" s="3" t="s">
        <v>41</v>
      </c>
      <c r="V12" s="206"/>
    </row>
    <row r="13" spans="1:22" ht="3" customHeight="1" x14ac:dyDescent="0.2">
      <c r="A13" s="3"/>
      <c r="B13" s="3"/>
      <c r="D13" s="113"/>
      <c r="E13" s="114"/>
      <c r="F13" s="114"/>
      <c r="G13" s="120"/>
      <c r="H13" s="120"/>
      <c r="I13" s="120"/>
      <c r="J13" s="120"/>
      <c r="K13" s="120"/>
      <c r="L13" s="120"/>
      <c r="M13" s="120"/>
      <c r="N13" s="120"/>
      <c r="O13" s="120"/>
      <c r="P13" s="114"/>
      <c r="Q13" s="114"/>
      <c r="R13" s="115"/>
      <c r="T13" s="206"/>
      <c r="U13" s="206"/>
      <c r="V13" s="206"/>
    </row>
    <row r="14" spans="1:22" ht="15" customHeight="1" x14ac:dyDescent="0.2">
      <c r="A14" s="3"/>
      <c r="B14" s="3"/>
      <c r="D14" s="125"/>
      <c r="E14" s="126" t="s">
        <v>32</v>
      </c>
      <c r="F14" s="127" t="s">
        <v>33</v>
      </c>
      <c r="G14" s="128" t="s">
        <v>34</v>
      </c>
      <c r="J14" s="120"/>
      <c r="K14" s="120"/>
      <c r="L14" s="120"/>
      <c r="M14" s="120"/>
      <c r="N14" s="120"/>
      <c r="O14" s="120"/>
      <c r="P14" s="120"/>
      <c r="Q14" s="120"/>
      <c r="R14" s="129"/>
      <c r="T14" s="206"/>
      <c r="U14" s="206"/>
      <c r="V14" s="206"/>
    </row>
    <row r="15" spans="1:22" ht="3" customHeight="1" x14ac:dyDescent="0.2">
      <c r="A15" s="3"/>
      <c r="B15" s="3"/>
      <c r="D15" s="116"/>
      <c r="E15" s="114"/>
      <c r="F15" s="114"/>
      <c r="G15" s="120"/>
      <c r="J15" s="120"/>
      <c r="K15" s="120"/>
      <c r="L15" s="120"/>
      <c r="M15" s="120"/>
      <c r="N15" s="120"/>
      <c r="O15" s="120"/>
      <c r="P15" s="120"/>
      <c r="Q15" s="120"/>
      <c r="R15" s="129"/>
      <c r="T15" s="206"/>
      <c r="U15" s="206"/>
      <c r="V15" s="206"/>
    </row>
    <row r="16" spans="1:22" x14ac:dyDescent="0.2">
      <c r="A16" s="3"/>
      <c r="B16" s="172" t="s">
        <v>45</v>
      </c>
      <c r="D16" s="113"/>
      <c r="E16" s="534"/>
      <c r="F16" s="536"/>
      <c r="G16" s="130" t="s">
        <v>119</v>
      </c>
      <c r="J16" s="131"/>
      <c r="K16" s="120"/>
      <c r="L16" s="120"/>
      <c r="M16" s="120"/>
      <c r="N16" s="120"/>
      <c r="O16" s="120"/>
      <c r="P16" s="120"/>
      <c r="Q16" s="120"/>
      <c r="R16" s="129"/>
      <c r="T16" s="206"/>
      <c r="U16" s="3" t="s">
        <v>82</v>
      </c>
      <c r="V16" s="206"/>
    </row>
    <row r="17" spans="1:22" ht="3" customHeight="1" x14ac:dyDescent="0.2">
      <c r="A17" s="3"/>
      <c r="B17" s="3"/>
      <c r="D17" s="125"/>
      <c r="E17" s="535"/>
      <c r="F17" s="537"/>
      <c r="G17" s="120"/>
      <c r="J17" s="120"/>
      <c r="K17" s="120"/>
      <c r="L17" s="120"/>
      <c r="M17" s="120"/>
      <c r="N17" s="120"/>
      <c r="O17" s="120"/>
      <c r="P17" s="120"/>
      <c r="Q17" s="120"/>
      <c r="R17" s="129"/>
      <c r="T17" s="206"/>
      <c r="U17" s="206"/>
      <c r="V17" s="206"/>
    </row>
    <row r="18" spans="1:22" x14ac:dyDescent="0.2">
      <c r="A18" s="3"/>
      <c r="B18" s="172" t="s">
        <v>45</v>
      </c>
      <c r="D18" s="116"/>
      <c r="E18" s="534"/>
      <c r="F18" s="536"/>
      <c r="G18" s="130" t="s">
        <v>120</v>
      </c>
      <c r="J18" s="131"/>
      <c r="K18" s="120"/>
      <c r="L18" s="120"/>
      <c r="M18" s="120"/>
      <c r="N18" s="120"/>
      <c r="O18" s="120"/>
      <c r="P18" s="120"/>
      <c r="Q18" s="120"/>
      <c r="R18" s="129"/>
      <c r="T18" s="206"/>
      <c r="U18" s="3" t="s">
        <v>83</v>
      </c>
      <c r="V18" s="206"/>
    </row>
    <row r="19" spans="1:22" ht="3" customHeight="1" x14ac:dyDescent="0.2">
      <c r="A19" s="3"/>
      <c r="B19" s="3"/>
      <c r="D19" s="113"/>
      <c r="E19" s="535"/>
      <c r="F19" s="537"/>
      <c r="G19" s="120"/>
      <c r="J19" s="120"/>
      <c r="K19" s="120"/>
      <c r="L19" s="120"/>
      <c r="M19" s="120"/>
      <c r="N19" s="120"/>
      <c r="O19" s="120"/>
      <c r="P19" s="120"/>
      <c r="Q19" s="120"/>
      <c r="R19" s="129"/>
      <c r="T19" s="206"/>
      <c r="U19" s="206"/>
      <c r="V19" s="206"/>
    </row>
    <row r="20" spans="1:22" x14ac:dyDescent="0.2">
      <c r="A20" s="3"/>
      <c r="B20" s="172" t="s">
        <v>45</v>
      </c>
      <c r="D20" s="125"/>
      <c r="E20" s="534"/>
      <c r="F20" s="536"/>
      <c r="G20" s="130" t="s">
        <v>122</v>
      </c>
      <c r="J20" s="131"/>
      <c r="K20" s="120"/>
      <c r="L20" s="120"/>
      <c r="M20" s="120"/>
      <c r="N20" s="120"/>
      <c r="O20" s="120"/>
      <c r="P20" s="120"/>
      <c r="Q20" s="120"/>
      <c r="R20" s="129"/>
      <c r="T20" s="206"/>
      <c r="U20" s="3" t="s">
        <v>84</v>
      </c>
      <c r="V20" s="206"/>
    </row>
    <row r="21" spans="1:22" ht="3" customHeight="1" x14ac:dyDescent="0.2">
      <c r="A21" s="3"/>
      <c r="B21" s="3"/>
      <c r="D21" s="116"/>
      <c r="E21" s="535"/>
      <c r="F21" s="537"/>
      <c r="G21" s="120"/>
      <c r="J21" s="120"/>
      <c r="K21" s="120"/>
      <c r="L21" s="120"/>
      <c r="M21" s="120"/>
      <c r="N21" s="120"/>
      <c r="O21" s="120"/>
      <c r="P21" s="120"/>
      <c r="Q21" s="120"/>
      <c r="R21" s="129"/>
      <c r="T21" s="206"/>
      <c r="U21" s="206"/>
      <c r="V21" s="206"/>
    </row>
    <row r="22" spans="1:22" x14ac:dyDescent="0.2">
      <c r="A22" s="3"/>
      <c r="B22" s="172" t="s">
        <v>45</v>
      </c>
      <c r="D22" s="113"/>
      <c r="E22" s="534"/>
      <c r="F22" s="536"/>
      <c r="G22" s="130" t="s">
        <v>123</v>
      </c>
      <c r="J22" s="131"/>
      <c r="K22" s="120"/>
      <c r="L22" s="120"/>
      <c r="M22" s="120"/>
      <c r="N22" s="120"/>
      <c r="O22" s="120"/>
      <c r="P22" s="120"/>
      <c r="Q22" s="120"/>
      <c r="R22" s="129"/>
      <c r="T22" s="206"/>
      <c r="U22" s="3" t="s">
        <v>85</v>
      </c>
      <c r="V22" s="206"/>
    </row>
    <row r="23" spans="1:22" ht="3" customHeight="1" x14ac:dyDescent="0.2">
      <c r="A23" s="3"/>
      <c r="B23" s="3"/>
      <c r="D23" s="125"/>
      <c r="E23" s="535"/>
      <c r="F23" s="537"/>
      <c r="J23" s="120"/>
      <c r="K23" s="120"/>
      <c r="L23" s="120"/>
      <c r="M23" s="120"/>
      <c r="N23" s="120"/>
      <c r="O23" s="120"/>
      <c r="P23" s="120"/>
      <c r="Q23" s="120"/>
      <c r="R23" s="129"/>
      <c r="T23" s="206"/>
      <c r="U23" s="206"/>
      <c r="V23" s="206"/>
    </row>
    <row r="24" spans="1:22" ht="13.5" thickBot="1" x14ac:dyDescent="0.25">
      <c r="A24" s="3"/>
      <c r="B24" s="3"/>
      <c r="D24" s="132"/>
      <c r="E24" s="133" t="s">
        <v>143</v>
      </c>
      <c r="F24" s="134"/>
      <c r="G24" s="135"/>
      <c r="H24" s="135"/>
      <c r="I24" s="135"/>
      <c r="J24" s="135"/>
      <c r="K24" s="135"/>
      <c r="L24" s="135"/>
      <c r="M24" s="135"/>
      <c r="N24" s="135"/>
      <c r="O24" s="135"/>
      <c r="P24" s="136" t="s">
        <v>39</v>
      </c>
      <c r="Q24" s="137"/>
      <c r="R24" s="138"/>
      <c r="T24" s="206"/>
      <c r="U24" s="206"/>
      <c r="V24" s="206"/>
    </row>
    <row r="25" spans="1:22" ht="13.5" thickTop="1" x14ac:dyDescent="0.2">
      <c r="A25" s="3"/>
      <c r="B25" s="3"/>
      <c r="D25" s="114"/>
      <c r="E25" s="130"/>
      <c r="F25" s="114"/>
      <c r="G25" s="120"/>
      <c r="H25" s="120"/>
      <c r="I25" s="120"/>
      <c r="J25" s="120"/>
      <c r="K25" s="120"/>
      <c r="L25" s="120"/>
      <c r="M25" s="120"/>
      <c r="N25" s="120"/>
      <c r="O25" s="120"/>
      <c r="P25" s="139"/>
      <c r="Q25" s="140"/>
      <c r="R25" s="120"/>
      <c r="T25" s="206"/>
      <c r="U25" s="206"/>
      <c r="V25" s="206"/>
    </row>
    <row r="26" spans="1:22" ht="13.5" thickBot="1" x14ac:dyDescent="0.25">
      <c r="A26" s="3"/>
      <c r="B26" s="3"/>
      <c r="T26" s="206"/>
      <c r="U26" s="206"/>
      <c r="V26" s="206"/>
    </row>
    <row r="27" spans="1:22" ht="21" customHeight="1" thickTop="1" x14ac:dyDescent="0.3">
      <c r="A27" s="3"/>
      <c r="B27" s="3"/>
      <c r="D27" s="109"/>
      <c r="E27" s="110" t="s">
        <v>20</v>
      </c>
      <c r="F27" s="111"/>
      <c r="G27" s="111"/>
      <c r="H27" s="111"/>
      <c r="I27" s="111"/>
      <c r="J27" s="110"/>
      <c r="K27" s="110"/>
      <c r="L27" s="110"/>
      <c r="M27" s="110"/>
      <c r="N27" s="110"/>
      <c r="O27" s="110"/>
      <c r="P27" s="110"/>
      <c r="Q27" s="110"/>
      <c r="R27" s="112"/>
      <c r="T27" s="206"/>
      <c r="U27" s="206"/>
      <c r="V27" s="206"/>
    </row>
    <row r="28" spans="1:22" ht="9.75" customHeight="1" x14ac:dyDescent="0.2">
      <c r="A28" s="3"/>
      <c r="B28" s="3"/>
      <c r="D28" s="113"/>
      <c r="E28" s="114"/>
      <c r="F28" s="114"/>
      <c r="G28" s="114"/>
      <c r="H28" s="114"/>
      <c r="I28" s="114"/>
      <c r="J28" s="114"/>
      <c r="K28" s="114"/>
      <c r="L28" s="114"/>
      <c r="M28" s="8"/>
      <c r="N28" s="114"/>
      <c r="O28" s="114"/>
      <c r="P28" s="114"/>
      <c r="Q28" s="114"/>
      <c r="R28" s="115"/>
      <c r="T28" s="206"/>
      <c r="U28" s="206"/>
      <c r="V28" s="206"/>
    </row>
    <row r="29" spans="1:22" ht="15" customHeight="1" x14ac:dyDescent="0.2">
      <c r="A29" s="3"/>
      <c r="B29" s="3"/>
      <c r="D29" s="116"/>
      <c r="E29" s="117" t="s">
        <v>21</v>
      </c>
      <c r="F29" s="114"/>
      <c r="G29" s="541">
        <f>INTRO!C59</f>
        <v>0</v>
      </c>
      <c r="H29" s="541"/>
      <c r="I29" s="541"/>
      <c r="J29" s="541"/>
      <c r="K29" s="541"/>
      <c r="L29" s="119" t="s">
        <v>22</v>
      </c>
      <c r="M29" s="542">
        <f>INTRO!C33</f>
        <v>0</v>
      </c>
      <c r="N29" s="542"/>
      <c r="O29" s="542"/>
      <c r="P29" s="542"/>
      <c r="Q29" s="542"/>
      <c r="R29" s="543"/>
      <c r="T29" s="206"/>
      <c r="U29" s="206"/>
      <c r="V29" s="206"/>
    </row>
    <row r="30" spans="1:22" ht="4.5" customHeight="1" x14ac:dyDescent="0.2">
      <c r="A30" s="3"/>
      <c r="B30" s="3"/>
      <c r="D30" s="113"/>
      <c r="E30" s="114"/>
      <c r="F30" s="114"/>
      <c r="G30" s="120"/>
      <c r="H30" s="120"/>
      <c r="I30" s="120"/>
      <c r="J30" s="120"/>
      <c r="K30" s="120"/>
      <c r="L30" s="120"/>
      <c r="M30" s="120"/>
      <c r="N30" s="120"/>
      <c r="O30" s="120"/>
      <c r="P30" s="114"/>
      <c r="Q30" s="114"/>
      <c r="R30" s="115"/>
      <c r="T30" s="206"/>
      <c r="U30" s="206"/>
      <c r="V30" s="206"/>
    </row>
    <row r="31" spans="1:22" ht="15" customHeight="1" x14ac:dyDescent="0.2">
      <c r="A31" s="3"/>
      <c r="B31" s="3"/>
      <c r="D31" s="116"/>
      <c r="E31" s="117" t="s">
        <v>23</v>
      </c>
      <c r="F31" s="114"/>
      <c r="G31" s="544">
        <f>INTRO!C12</f>
        <v>0</v>
      </c>
      <c r="H31" s="544"/>
      <c r="I31" s="544"/>
      <c r="J31" s="544"/>
      <c r="K31" s="544"/>
      <c r="L31" s="119" t="s">
        <v>24</v>
      </c>
      <c r="M31" s="154">
        <f>INTRO!C28</f>
        <v>0</v>
      </c>
      <c r="N31" s="118"/>
      <c r="O31" s="120" t="s">
        <v>11</v>
      </c>
      <c r="P31" s="545">
        <f>INTRO!C29</f>
        <v>0</v>
      </c>
      <c r="Q31" s="545"/>
      <c r="R31" s="546"/>
      <c r="T31" s="206"/>
      <c r="U31" s="206"/>
      <c r="V31" s="206"/>
    </row>
    <row r="32" spans="1:22" ht="4.5" customHeight="1" x14ac:dyDescent="0.2">
      <c r="A32" s="3"/>
      <c r="B32" s="3"/>
      <c r="D32" s="113"/>
      <c r="E32" s="114"/>
      <c r="F32" s="114"/>
      <c r="G32" s="120"/>
      <c r="H32" s="120"/>
      <c r="I32" s="120"/>
      <c r="J32" s="120"/>
      <c r="K32" s="120"/>
      <c r="L32" s="120"/>
      <c r="M32" s="120"/>
      <c r="N32" s="120"/>
      <c r="O32" s="120"/>
      <c r="P32" s="114"/>
      <c r="Q32" s="114"/>
      <c r="R32" s="115"/>
      <c r="T32" s="206"/>
      <c r="U32" s="206"/>
      <c r="V32" s="206"/>
    </row>
    <row r="33" spans="1:22" ht="15" customHeight="1" x14ac:dyDescent="0.2">
      <c r="A33" s="3"/>
      <c r="B33" s="3"/>
      <c r="D33" s="116"/>
      <c r="E33" s="117" t="s">
        <v>25</v>
      </c>
      <c r="F33" s="114"/>
      <c r="G33" s="539">
        <f>INTRO!C13</f>
        <v>0</v>
      </c>
      <c r="H33" s="539"/>
      <c r="I33" s="539"/>
      <c r="J33" s="539"/>
      <c r="K33" s="539"/>
      <c r="L33" s="120"/>
      <c r="M33" s="547"/>
      <c r="N33" s="547"/>
      <c r="O33" s="547"/>
      <c r="P33" s="547"/>
      <c r="Q33" s="114"/>
      <c r="R33" s="115"/>
      <c r="T33" s="206"/>
      <c r="U33" s="206"/>
      <c r="V33" s="206"/>
    </row>
    <row r="34" spans="1:22" ht="4.5" customHeight="1" x14ac:dyDescent="0.2">
      <c r="A34" s="3"/>
      <c r="B34" s="3"/>
      <c r="D34" s="113"/>
      <c r="E34" s="114"/>
      <c r="F34" s="114"/>
      <c r="G34" s="120"/>
      <c r="H34" s="120"/>
      <c r="I34" s="120"/>
      <c r="J34" s="120"/>
      <c r="K34" s="120"/>
      <c r="L34" s="120"/>
      <c r="M34" s="120"/>
      <c r="N34" s="120"/>
      <c r="O34" s="120"/>
      <c r="P34" s="114"/>
      <c r="Q34" s="114"/>
      <c r="R34" s="115"/>
      <c r="T34" s="206"/>
      <c r="U34" s="206"/>
      <c r="V34" s="206"/>
    </row>
    <row r="35" spans="1:22" ht="15" customHeight="1" x14ac:dyDescent="0.2">
      <c r="A35" s="3"/>
      <c r="B35" s="3"/>
      <c r="D35" s="116"/>
      <c r="E35" s="117" t="s">
        <v>26</v>
      </c>
      <c r="F35" s="114"/>
      <c r="G35" s="538"/>
      <c r="H35" s="538"/>
      <c r="I35" s="538"/>
      <c r="J35" s="538"/>
      <c r="K35" s="538"/>
      <c r="L35" s="122" t="s">
        <v>27</v>
      </c>
      <c r="M35" s="540">
        <f>INTRO!C49</f>
        <v>0</v>
      </c>
      <c r="N35" s="540"/>
      <c r="O35" s="118"/>
      <c r="P35" s="121"/>
      <c r="Q35" s="114"/>
      <c r="R35" s="115"/>
      <c r="T35" s="206"/>
      <c r="U35" s="206"/>
      <c r="V35" s="206"/>
    </row>
    <row r="36" spans="1:22" ht="4.5" customHeight="1" x14ac:dyDescent="0.2">
      <c r="A36" s="3"/>
      <c r="B36" s="3"/>
      <c r="D36" s="113"/>
      <c r="E36" s="114"/>
      <c r="F36" s="114"/>
      <c r="G36" s="120"/>
      <c r="H36" s="120"/>
      <c r="I36" s="120"/>
      <c r="J36" s="120"/>
      <c r="K36" s="120"/>
      <c r="L36" s="120"/>
      <c r="M36" s="120"/>
      <c r="N36" s="120"/>
      <c r="O36" s="120"/>
      <c r="P36" s="114"/>
      <c r="Q36" s="114"/>
      <c r="R36" s="115"/>
      <c r="T36" s="206"/>
      <c r="U36" s="206"/>
      <c r="V36" s="206"/>
    </row>
    <row r="37" spans="1:22" ht="15" customHeight="1" x14ac:dyDescent="0.2">
      <c r="A37" s="3"/>
      <c r="B37" s="3"/>
      <c r="D37" s="116"/>
      <c r="E37" s="120" t="s">
        <v>28</v>
      </c>
      <c r="F37" s="114"/>
      <c r="G37" s="123" t="s">
        <v>29</v>
      </c>
      <c r="H37" s="400"/>
      <c r="I37" s="123" t="s">
        <v>30</v>
      </c>
      <c r="J37" s="286"/>
      <c r="K37" s="120"/>
      <c r="L37" s="120" t="s">
        <v>31</v>
      </c>
      <c r="M37" s="124"/>
      <c r="N37" s="120" t="s">
        <v>29</v>
      </c>
      <c r="O37" s="400"/>
      <c r="P37" s="123" t="s">
        <v>30</v>
      </c>
      <c r="Q37" s="286"/>
      <c r="R37" s="115"/>
      <c r="T37" s="172" t="s">
        <v>44</v>
      </c>
      <c r="U37" s="206"/>
      <c r="V37" s="206"/>
    </row>
    <row r="38" spans="1:22" ht="3" customHeight="1" x14ac:dyDescent="0.2">
      <c r="A38" s="3"/>
      <c r="B38" s="3"/>
      <c r="D38" s="113"/>
      <c r="E38" s="114"/>
      <c r="F38" s="114"/>
      <c r="G38" s="120"/>
      <c r="H38" s="120"/>
      <c r="I38" s="120"/>
      <c r="J38" s="120"/>
      <c r="K38" s="120"/>
      <c r="L38" s="120"/>
      <c r="M38" s="120"/>
      <c r="N38" s="120"/>
      <c r="O38" s="120"/>
      <c r="P38" s="114"/>
      <c r="Q38" s="114"/>
      <c r="R38" s="115"/>
      <c r="T38" s="206"/>
      <c r="U38" s="206"/>
      <c r="V38" s="206"/>
    </row>
    <row r="39" spans="1:22" ht="15" customHeight="1" x14ac:dyDescent="0.2">
      <c r="A39" s="3"/>
      <c r="B39" s="3"/>
      <c r="D39" s="125"/>
      <c r="E39" s="126" t="s">
        <v>32</v>
      </c>
      <c r="F39" s="127" t="s">
        <v>33</v>
      </c>
      <c r="G39" s="128" t="s">
        <v>34</v>
      </c>
      <c r="J39" s="120"/>
      <c r="K39" s="120"/>
      <c r="L39" s="120"/>
      <c r="M39" s="120"/>
      <c r="N39" s="120"/>
      <c r="O39" s="120"/>
      <c r="P39" s="120"/>
      <c r="Q39" s="120"/>
      <c r="R39" s="129"/>
      <c r="T39" s="206"/>
      <c r="U39" s="206"/>
      <c r="V39" s="206"/>
    </row>
    <row r="40" spans="1:22" ht="3" customHeight="1" x14ac:dyDescent="0.2">
      <c r="A40" s="3"/>
      <c r="B40" s="3"/>
      <c r="D40" s="116"/>
      <c r="E40" s="114"/>
      <c r="F40" s="114"/>
      <c r="G40" s="120"/>
      <c r="J40" s="120"/>
      <c r="K40" s="120"/>
      <c r="L40" s="120"/>
      <c r="M40" s="120"/>
      <c r="N40" s="120"/>
      <c r="O40" s="120"/>
      <c r="P40" s="120"/>
      <c r="Q40" s="120"/>
      <c r="R40" s="129"/>
      <c r="T40" s="206"/>
      <c r="U40" s="206"/>
      <c r="V40" s="206"/>
    </row>
    <row r="41" spans="1:22" x14ac:dyDescent="0.2">
      <c r="A41" s="3"/>
      <c r="B41" s="172" t="s">
        <v>45</v>
      </c>
      <c r="D41" s="113"/>
      <c r="E41" s="534"/>
      <c r="F41" s="536"/>
      <c r="G41" s="130" t="s">
        <v>119</v>
      </c>
      <c r="J41" s="131"/>
      <c r="K41" s="120"/>
      <c r="L41" s="120"/>
      <c r="M41" s="120"/>
      <c r="N41" s="120"/>
      <c r="O41" s="120"/>
      <c r="P41" s="120"/>
      <c r="Q41" s="120"/>
      <c r="R41" s="129"/>
      <c r="T41" s="206"/>
      <c r="U41" s="206"/>
      <c r="V41" s="206"/>
    </row>
    <row r="42" spans="1:22" ht="3" customHeight="1" x14ac:dyDescent="0.2">
      <c r="A42" s="3"/>
      <c r="B42" s="3"/>
      <c r="D42" s="125"/>
      <c r="E42" s="535"/>
      <c r="F42" s="537"/>
      <c r="G42" s="120"/>
      <c r="J42" s="120"/>
      <c r="K42" s="120"/>
      <c r="L42" s="120"/>
      <c r="M42" s="120"/>
      <c r="N42" s="120"/>
      <c r="O42" s="120"/>
      <c r="P42" s="120"/>
      <c r="Q42" s="120"/>
      <c r="R42" s="129"/>
      <c r="T42" s="206"/>
      <c r="U42" s="206"/>
      <c r="V42" s="206"/>
    </row>
    <row r="43" spans="1:22" x14ac:dyDescent="0.2">
      <c r="A43" s="3"/>
      <c r="B43" s="172" t="s">
        <v>45</v>
      </c>
      <c r="D43" s="116"/>
      <c r="E43" s="534"/>
      <c r="F43" s="536"/>
      <c r="G43" s="130" t="s">
        <v>120</v>
      </c>
      <c r="J43" s="131"/>
      <c r="K43" s="120"/>
      <c r="L43" s="120"/>
      <c r="M43" s="120"/>
      <c r="N43" s="120"/>
      <c r="O43" s="120"/>
      <c r="P43" s="120"/>
      <c r="Q43" s="120"/>
      <c r="R43" s="129"/>
      <c r="T43" s="206"/>
      <c r="U43" s="206"/>
      <c r="V43" s="206"/>
    </row>
    <row r="44" spans="1:22" ht="3" customHeight="1" x14ac:dyDescent="0.2">
      <c r="A44" s="3"/>
      <c r="B44" s="3"/>
      <c r="D44" s="113"/>
      <c r="E44" s="535"/>
      <c r="F44" s="537"/>
      <c r="G44" s="120"/>
      <c r="J44" s="120"/>
      <c r="K44" s="120"/>
      <c r="L44" s="120"/>
      <c r="M44" s="120"/>
      <c r="N44" s="120"/>
      <c r="O44" s="120"/>
      <c r="P44" s="120"/>
      <c r="Q44" s="120"/>
      <c r="R44" s="129"/>
      <c r="T44" s="206"/>
      <c r="U44" s="206"/>
      <c r="V44" s="206"/>
    </row>
    <row r="45" spans="1:22" x14ac:dyDescent="0.2">
      <c r="A45" s="3"/>
      <c r="B45" s="172" t="s">
        <v>45</v>
      </c>
      <c r="D45" s="125"/>
      <c r="E45" s="534"/>
      <c r="F45" s="536"/>
      <c r="G45" s="130" t="s">
        <v>122</v>
      </c>
      <c r="J45" s="131"/>
      <c r="K45" s="120"/>
      <c r="L45" s="120"/>
      <c r="M45" s="120"/>
      <c r="N45" s="120"/>
      <c r="O45" s="120"/>
      <c r="P45" s="120"/>
      <c r="Q45" s="120"/>
      <c r="R45" s="129"/>
      <c r="T45" s="206"/>
      <c r="U45" s="206"/>
      <c r="V45" s="206"/>
    </row>
    <row r="46" spans="1:22" ht="3" customHeight="1" x14ac:dyDescent="0.2">
      <c r="A46" s="3"/>
      <c r="B46" s="3"/>
      <c r="D46" s="116"/>
      <c r="E46" s="535"/>
      <c r="F46" s="537"/>
      <c r="G46" s="120"/>
      <c r="J46" s="120"/>
      <c r="K46" s="120"/>
      <c r="L46" s="120"/>
      <c r="M46" s="120"/>
      <c r="N46" s="120"/>
      <c r="O46" s="120"/>
      <c r="P46" s="120"/>
      <c r="Q46" s="120"/>
      <c r="R46" s="129"/>
      <c r="T46" s="206"/>
      <c r="U46" s="206"/>
      <c r="V46" s="206"/>
    </row>
    <row r="47" spans="1:22" x14ac:dyDescent="0.2">
      <c r="A47" s="3"/>
      <c r="B47" s="172" t="s">
        <v>45</v>
      </c>
      <c r="D47" s="113"/>
      <c r="E47" s="534"/>
      <c r="F47" s="536"/>
      <c r="G47" s="130" t="s">
        <v>123</v>
      </c>
      <c r="J47" s="131"/>
      <c r="K47" s="120"/>
      <c r="L47" s="120"/>
      <c r="M47" s="120"/>
      <c r="N47" s="120"/>
      <c r="O47" s="120"/>
      <c r="P47" s="120"/>
      <c r="Q47" s="120"/>
      <c r="R47" s="129"/>
      <c r="T47" s="206"/>
      <c r="U47" s="206"/>
      <c r="V47" s="206"/>
    </row>
    <row r="48" spans="1:22" ht="3" customHeight="1" x14ac:dyDescent="0.2">
      <c r="A48" s="3"/>
      <c r="B48" s="3"/>
      <c r="D48" s="125"/>
      <c r="E48" s="535"/>
      <c r="F48" s="537"/>
      <c r="J48" s="120"/>
      <c r="K48" s="120"/>
      <c r="L48" s="120"/>
      <c r="M48" s="120"/>
      <c r="N48" s="120"/>
      <c r="O48" s="120"/>
      <c r="P48" s="120"/>
      <c r="Q48" s="120"/>
      <c r="R48" s="129"/>
      <c r="T48" s="206"/>
      <c r="U48" s="206"/>
      <c r="V48" s="206"/>
    </row>
    <row r="49" spans="1:22" ht="13.5" thickBot="1" x14ac:dyDescent="0.25">
      <c r="A49" s="3"/>
      <c r="B49" s="3"/>
      <c r="D49" s="132"/>
      <c r="E49" s="133" t="s">
        <v>143</v>
      </c>
      <c r="F49" s="134"/>
      <c r="G49" s="135"/>
      <c r="H49" s="135"/>
      <c r="I49" s="135"/>
      <c r="J49" s="135"/>
      <c r="K49" s="135"/>
      <c r="L49" s="135"/>
      <c r="M49" s="135"/>
      <c r="N49" s="135"/>
      <c r="O49" s="135"/>
      <c r="P49" s="136" t="s">
        <v>39</v>
      </c>
      <c r="Q49" s="137"/>
      <c r="R49" s="138"/>
      <c r="T49" s="206"/>
      <c r="U49" s="206"/>
      <c r="V49" s="206"/>
    </row>
    <row r="50" spans="1:22" ht="13.5" thickTop="1" x14ac:dyDescent="0.2">
      <c r="A50" s="3"/>
      <c r="B50" s="3"/>
      <c r="D50" s="114"/>
      <c r="E50" s="130"/>
      <c r="F50" s="114"/>
      <c r="G50" s="120"/>
      <c r="H50" s="120"/>
      <c r="I50" s="120"/>
      <c r="J50" s="120"/>
      <c r="K50" s="120"/>
      <c r="L50" s="120"/>
      <c r="M50" s="120"/>
      <c r="N50" s="120"/>
      <c r="O50" s="120"/>
      <c r="P50" s="139"/>
      <c r="Q50" s="140"/>
      <c r="R50" s="120"/>
      <c r="T50" s="206"/>
      <c r="U50" s="206"/>
      <c r="V50" s="206"/>
    </row>
    <row r="51" spans="1:22" ht="13.5" thickBot="1" x14ac:dyDescent="0.25">
      <c r="A51" s="3"/>
      <c r="B51" s="3"/>
      <c r="T51" s="206"/>
      <c r="U51" s="206"/>
      <c r="V51" s="206"/>
    </row>
    <row r="52" spans="1:22" ht="21" customHeight="1" thickTop="1" x14ac:dyDescent="0.3">
      <c r="A52" s="3"/>
      <c r="B52" s="3"/>
      <c r="D52" s="109"/>
      <c r="E52" s="110" t="s">
        <v>20</v>
      </c>
      <c r="F52" s="111"/>
      <c r="G52" s="111"/>
      <c r="H52" s="111"/>
      <c r="I52" s="111"/>
      <c r="J52" s="110"/>
      <c r="K52" s="110"/>
      <c r="L52" s="110"/>
      <c r="M52" s="110"/>
      <c r="N52" s="110"/>
      <c r="O52" s="110"/>
      <c r="P52" s="110"/>
      <c r="Q52" s="110"/>
      <c r="R52" s="112"/>
      <c r="T52" s="206"/>
      <c r="U52" s="206"/>
      <c r="V52" s="206"/>
    </row>
    <row r="53" spans="1:22" ht="9.75" customHeight="1" x14ac:dyDescent="0.2">
      <c r="A53" s="3"/>
      <c r="B53" s="3"/>
      <c r="D53" s="113"/>
      <c r="E53" s="114"/>
      <c r="F53" s="114"/>
      <c r="G53" s="114"/>
      <c r="H53" s="114"/>
      <c r="I53" s="114"/>
      <c r="J53" s="114"/>
      <c r="K53" s="114"/>
      <c r="L53" s="114"/>
      <c r="M53" s="8"/>
      <c r="N53" s="114"/>
      <c r="O53" s="114"/>
      <c r="P53" s="114"/>
      <c r="Q53" s="114"/>
      <c r="R53" s="115"/>
      <c r="T53" s="206"/>
      <c r="U53" s="206"/>
      <c r="V53" s="206"/>
    </row>
    <row r="54" spans="1:22" ht="15" customHeight="1" x14ac:dyDescent="0.2">
      <c r="A54" s="3"/>
      <c r="B54" s="3"/>
      <c r="D54" s="116"/>
      <c r="E54" s="117" t="s">
        <v>21</v>
      </c>
      <c r="F54" s="114"/>
      <c r="G54" s="541">
        <f>INTRO!C59</f>
        <v>0</v>
      </c>
      <c r="H54" s="541"/>
      <c r="I54" s="541"/>
      <c r="J54" s="541"/>
      <c r="K54" s="541"/>
      <c r="L54" s="119" t="s">
        <v>22</v>
      </c>
      <c r="M54" s="542">
        <f>INTRO!C33</f>
        <v>0</v>
      </c>
      <c r="N54" s="542"/>
      <c r="O54" s="542"/>
      <c r="P54" s="542"/>
      <c r="Q54" s="542"/>
      <c r="R54" s="543"/>
      <c r="T54" s="206"/>
      <c r="U54" s="206"/>
      <c r="V54" s="206"/>
    </row>
    <row r="55" spans="1:22" ht="4.5" customHeight="1" x14ac:dyDescent="0.2">
      <c r="A55" s="3"/>
      <c r="B55" s="3"/>
      <c r="D55" s="113"/>
      <c r="E55" s="114"/>
      <c r="F55" s="114"/>
      <c r="G55" s="120"/>
      <c r="H55" s="120"/>
      <c r="I55" s="120"/>
      <c r="J55" s="120"/>
      <c r="K55" s="120"/>
      <c r="L55" s="120"/>
      <c r="M55" s="120"/>
      <c r="N55" s="120"/>
      <c r="O55" s="120"/>
      <c r="P55" s="114"/>
      <c r="Q55" s="114"/>
      <c r="R55" s="115"/>
      <c r="T55" s="206"/>
      <c r="U55" s="206"/>
      <c r="V55" s="206"/>
    </row>
    <row r="56" spans="1:22" ht="15" customHeight="1" x14ac:dyDescent="0.2">
      <c r="A56" s="3"/>
      <c r="B56" s="3"/>
      <c r="D56" s="116"/>
      <c r="E56" s="117" t="s">
        <v>23</v>
      </c>
      <c r="F56" s="114"/>
      <c r="G56" s="544">
        <f>INTRO!C12</f>
        <v>0</v>
      </c>
      <c r="H56" s="544"/>
      <c r="I56" s="544"/>
      <c r="J56" s="544"/>
      <c r="K56" s="544"/>
      <c r="L56" s="119" t="s">
        <v>24</v>
      </c>
      <c r="M56" s="154">
        <f>INTRO!C28</f>
        <v>0</v>
      </c>
      <c r="N56" s="118"/>
      <c r="O56" s="120" t="s">
        <v>11</v>
      </c>
      <c r="P56" s="545">
        <f>INTRO!C29</f>
        <v>0</v>
      </c>
      <c r="Q56" s="545"/>
      <c r="R56" s="546"/>
      <c r="T56" s="206"/>
      <c r="U56" s="206"/>
      <c r="V56" s="206"/>
    </row>
    <row r="57" spans="1:22" ht="4.5" customHeight="1" x14ac:dyDescent="0.2">
      <c r="A57" s="3"/>
      <c r="B57" s="3"/>
      <c r="D57" s="113"/>
      <c r="E57" s="114"/>
      <c r="F57" s="114"/>
      <c r="G57" s="120"/>
      <c r="H57" s="120"/>
      <c r="I57" s="120"/>
      <c r="J57" s="120"/>
      <c r="K57" s="120"/>
      <c r="L57" s="120"/>
      <c r="M57" s="120"/>
      <c r="N57" s="120"/>
      <c r="O57" s="120"/>
      <c r="P57" s="114"/>
      <c r="Q57" s="114"/>
      <c r="R57" s="115"/>
      <c r="T57" s="206"/>
      <c r="U57" s="206"/>
      <c r="V57" s="206"/>
    </row>
    <row r="58" spans="1:22" ht="15" customHeight="1" x14ac:dyDescent="0.2">
      <c r="A58" s="3"/>
      <c r="B58" s="3"/>
      <c r="D58" s="116"/>
      <c r="E58" s="117" t="s">
        <v>25</v>
      </c>
      <c r="F58" s="114"/>
      <c r="G58" s="539">
        <f>INTRO!C13</f>
        <v>0</v>
      </c>
      <c r="H58" s="539"/>
      <c r="I58" s="539"/>
      <c r="J58" s="539"/>
      <c r="K58" s="539"/>
      <c r="L58" s="120"/>
      <c r="M58" s="547"/>
      <c r="N58" s="547"/>
      <c r="O58" s="547"/>
      <c r="P58" s="547"/>
      <c r="Q58" s="114"/>
      <c r="R58" s="115"/>
      <c r="T58" s="206"/>
      <c r="U58" s="206"/>
      <c r="V58" s="206"/>
    </row>
    <row r="59" spans="1:22" ht="4.5" customHeight="1" x14ac:dyDescent="0.2">
      <c r="A59" s="3"/>
      <c r="B59" s="3"/>
      <c r="D59" s="113"/>
      <c r="E59" s="114"/>
      <c r="F59" s="114"/>
      <c r="G59" s="120"/>
      <c r="H59" s="120"/>
      <c r="I59" s="120"/>
      <c r="J59" s="120"/>
      <c r="K59" s="120"/>
      <c r="L59" s="120"/>
      <c r="M59" s="120"/>
      <c r="N59" s="120"/>
      <c r="O59" s="120"/>
      <c r="P59" s="114"/>
      <c r="Q59" s="114"/>
      <c r="R59" s="115"/>
      <c r="T59" s="206"/>
      <c r="U59" s="206"/>
      <c r="V59" s="206"/>
    </row>
    <row r="60" spans="1:22" ht="15" customHeight="1" x14ac:dyDescent="0.2">
      <c r="A60" s="3"/>
      <c r="B60" s="3"/>
      <c r="D60" s="116"/>
      <c r="E60" s="117" t="s">
        <v>26</v>
      </c>
      <c r="F60" s="114"/>
      <c r="G60" s="538"/>
      <c r="H60" s="538"/>
      <c r="I60" s="538"/>
      <c r="J60" s="538"/>
      <c r="K60" s="538"/>
      <c r="L60" s="122" t="s">
        <v>27</v>
      </c>
      <c r="M60" s="540">
        <f>INTRO!C49</f>
        <v>0</v>
      </c>
      <c r="N60" s="540"/>
      <c r="O60" s="118"/>
      <c r="P60" s="121"/>
      <c r="Q60" s="114"/>
      <c r="R60" s="115"/>
      <c r="T60" s="206"/>
      <c r="U60" s="206"/>
      <c r="V60" s="206"/>
    </row>
    <row r="61" spans="1:22" ht="4.5" customHeight="1" x14ac:dyDescent="0.2">
      <c r="A61" s="3"/>
      <c r="B61" s="3"/>
      <c r="D61" s="113"/>
      <c r="E61" s="114"/>
      <c r="F61" s="114"/>
      <c r="G61" s="120"/>
      <c r="H61" s="120"/>
      <c r="I61" s="120"/>
      <c r="J61" s="120"/>
      <c r="K61" s="120"/>
      <c r="L61" s="120"/>
      <c r="M61" s="120"/>
      <c r="N61" s="120"/>
      <c r="O61" s="120"/>
      <c r="P61" s="114"/>
      <c r="Q61" s="114"/>
      <c r="R61" s="115"/>
      <c r="T61" s="206"/>
      <c r="U61" s="206"/>
      <c r="V61" s="206"/>
    </row>
    <row r="62" spans="1:22" ht="15" customHeight="1" x14ac:dyDescent="0.2">
      <c r="A62" s="3"/>
      <c r="B62" s="3"/>
      <c r="C62" s="141"/>
      <c r="D62" s="116"/>
      <c r="E62" s="120" t="s">
        <v>28</v>
      </c>
      <c r="F62" s="114"/>
      <c r="G62" s="123" t="s">
        <v>29</v>
      </c>
      <c r="H62" s="400"/>
      <c r="I62" s="123" t="s">
        <v>30</v>
      </c>
      <c r="J62" s="286"/>
      <c r="K62" s="120"/>
      <c r="L62" s="120" t="s">
        <v>31</v>
      </c>
      <c r="M62" s="124"/>
      <c r="N62" s="120" t="s">
        <v>29</v>
      </c>
      <c r="O62" s="400"/>
      <c r="P62" s="123" t="s">
        <v>30</v>
      </c>
      <c r="Q62" s="286"/>
      <c r="R62" s="115"/>
      <c r="T62" s="172" t="s">
        <v>44</v>
      </c>
      <c r="U62" s="206"/>
      <c r="V62" s="206"/>
    </row>
    <row r="63" spans="1:22" ht="3" customHeight="1" x14ac:dyDescent="0.2">
      <c r="A63" s="3"/>
      <c r="B63" s="3"/>
      <c r="D63" s="113"/>
      <c r="E63" s="114"/>
      <c r="F63" s="114"/>
      <c r="G63" s="120"/>
      <c r="H63" s="120"/>
      <c r="I63" s="120"/>
      <c r="J63" s="120"/>
      <c r="K63" s="120"/>
      <c r="L63" s="120"/>
      <c r="M63" s="120"/>
      <c r="N63" s="120"/>
      <c r="O63" s="120"/>
      <c r="P63" s="114"/>
      <c r="Q63" s="114"/>
      <c r="R63" s="115"/>
      <c r="T63" s="206"/>
      <c r="U63" s="206"/>
      <c r="V63" s="206"/>
    </row>
    <row r="64" spans="1:22" ht="15" customHeight="1" x14ac:dyDescent="0.2">
      <c r="A64" s="3"/>
      <c r="B64" s="3"/>
      <c r="D64" s="125"/>
      <c r="E64" s="126" t="s">
        <v>32</v>
      </c>
      <c r="F64" s="127" t="s">
        <v>33</v>
      </c>
      <c r="G64" s="128" t="s">
        <v>34</v>
      </c>
      <c r="J64" s="120"/>
      <c r="K64" s="120"/>
      <c r="L64" s="120"/>
      <c r="M64" s="120"/>
      <c r="N64" s="120"/>
      <c r="O64" s="120"/>
      <c r="P64" s="120"/>
      <c r="Q64" s="120"/>
      <c r="R64" s="129"/>
      <c r="T64" s="206"/>
      <c r="U64" s="206"/>
      <c r="V64" s="206"/>
    </row>
    <row r="65" spans="1:22" ht="3" customHeight="1" x14ac:dyDescent="0.2">
      <c r="A65" s="3"/>
      <c r="B65" s="3"/>
      <c r="D65" s="116"/>
      <c r="E65" s="114"/>
      <c r="F65" s="114"/>
      <c r="G65" s="120"/>
      <c r="J65" s="120"/>
      <c r="K65" s="120"/>
      <c r="L65" s="120"/>
      <c r="M65" s="120"/>
      <c r="N65" s="120"/>
      <c r="O65" s="120"/>
      <c r="P65" s="120"/>
      <c r="Q65" s="120"/>
      <c r="R65" s="129"/>
      <c r="T65" s="206"/>
      <c r="U65" s="206"/>
      <c r="V65" s="206"/>
    </row>
    <row r="66" spans="1:22" x14ac:dyDescent="0.2">
      <c r="A66" s="3"/>
      <c r="B66" s="172" t="s">
        <v>45</v>
      </c>
      <c r="D66" s="113"/>
      <c r="E66" s="534"/>
      <c r="F66" s="536"/>
      <c r="G66" s="130" t="s">
        <v>35</v>
      </c>
      <c r="J66" s="131"/>
      <c r="K66" s="120"/>
      <c r="L66" s="120"/>
      <c r="M66" s="120"/>
      <c r="N66" s="120"/>
      <c r="O66" s="120"/>
      <c r="P66" s="120"/>
      <c r="Q66" s="120"/>
      <c r="R66" s="129"/>
      <c r="T66" s="206"/>
      <c r="U66" s="206"/>
      <c r="V66" s="206"/>
    </row>
    <row r="67" spans="1:22" ht="3" customHeight="1" x14ac:dyDescent="0.2">
      <c r="A67" s="3"/>
      <c r="B67" s="3"/>
      <c r="D67" s="125"/>
      <c r="E67" s="535"/>
      <c r="F67" s="537"/>
      <c r="G67" s="120"/>
      <c r="J67" s="120"/>
      <c r="K67" s="120"/>
      <c r="L67" s="120"/>
      <c r="M67" s="120"/>
      <c r="N67" s="120"/>
      <c r="O67" s="120"/>
      <c r="P67" s="120"/>
      <c r="Q67" s="120"/>
      <c r="R67" s="129"/>
      <c r="T67" s="206"/>
      <c r="U67" s="206"/>
      <c r="V67" s="206"/>
    </row>
    <row r="68" spans="1:22" x14ac:dyDescent="0.2">
      <c r="A68" s="3"/>
      <c r="B68" s="172" t="s">
        <v>45</v>
      </c>
      <c r="D68" s="116"/>
      <c r="E68" s="534"/>
      <c r="F68" s="536"/>
      <c r="G68" s="130" t="s">
        <v>36</v>
      </c>
      <c r="J68" s="131"/>
      <c r="K68" s="120"/>
      <c r="L68" s="120"/>
      <c r="M68" s="120"/>
      <c r="N68" s="120"/>
      <c r="O68" s="120"/>
      <c r="P68" s="120"/>
      <c r="Q68" s="120"/>
      <c r="R68" s="129"/>
      <c r="T68" s="206"/>
      <c r="U68" s="206"/>
      <c r="V68" s="206"/>
    </row>
    <row r="69" spans="1:22" ht="3" customHeight="1" x14ac:dyDescent="0.2">
      <c r="A69" s="3"/>
      <c r="B69" s="3"/>
      <c r="D69" s="113"/>
      <c r="E69" s="535"/>
      <c r="F69" s="537"/>
      <c r="G69" s="120"/>
      <c r="J69" s="120"/>
      <c r="K69" s="120"/>
      <c r="L69" s="120"/>
      <c r="M69" s="120"/>
      <c r="N69" s="120"/>
      <c r="O69" s="120"/>
      <c r="P69" s="120"/>
      <c r="Q69" s="120"/>
      <c r="R69" s="129"/>
      <c r="T69" s="206"/>
      <c r="U69" s="206"/>
      <c r="V69" s="206"/>
    </row>
    <row r="70" spans="1:22" x14ac:dyDescent="0.2">
      <c r="A70" s="3"/>
      <c r="B70" s="172" t="s">
        <v>45</v>
      </c>
      <c r="D70" s="125"/>
      <c r="E70" s="534"/>
      <c r="F70" s="536"/>
      <c r="G70" s="130" t="s">
        <v>37</v>
      </c>
      <c r="J70" s="131"/>
      <c r="K70" s="120"/>
      <c r="L70" s="120"/>
      <c r="M70" s="120"/>
      <c r="N70" s="120"/>
      <c r="O70" s="120"/>
      <c r="P70" s="120"/>
      <c r="Q70" s="120"/>
      <c r="R70" s="129"/>
      <c r="T70" s="206"/>
      <c r="U70" s="206"/>
      <c r="V70" s="206"/>
    </row>
    <row r="71" spans="1:22" ht="3" customHeight="1" x14ac:dyDescent="0.2">
      <c r="A71" s="3"/>
      <c r="B71" s="3"/>
      <c r="D71" s="116"/>
      <c r="E71" s="535"/>
      <c r="F71" s="537"/>
      <c r="G71" s="120"/>
      <c r="J71" s="120"/>
      <c r="K71" s="120"/>
      <c r="L71" s="120"/>
      <c r="M71" s="120"/>
      <c r="N71" s="120"/>
      <c r="O71" s="120"/>
      <c r="P71" s="120"/>
      <c r="Q71" s="120"/>
      <c r="R71" s="129"/>
      <c r="T71" s="206"/>
      <c r="U71" s="206"/>
      <c r="V71" s="206"/>
    </row>
    <row r="72" spans="1:22" x14ac:dyDescent="0.2">
      <c r="A72" s="3"/>
      <c r="B72" s="172" t="s">
        <v>45</v>
      </c>
      <c r="D72" s="113"/>
      <c r="E72" s="534"/>
      <c r="F72" s="536"/>
      <c r="G72" s="130" t="s">
        <v>38</v>
      </c>
      <c r="J72" s="131"/>
      <c r="K72" s="120"/>
      <c r="L72" s="120"/>
      <c r="M72" s="120"/>
      <c r="N72" s="120"/>
      <c r="O72" s="120"/>
      <c r="P72" s="120"/>
      <c r="Q72" s="120"/>
      <c r="R72" s="129"/>
      <c r="T72" s="206"/>
      <c r="U72" s="206"/>
      <c r="V72" s="206"/>
    </row>
    <row r="73" spans="1:22" ht="3" customHeight="1" x14ac:dyDescent="0.2">
      <c r="A73" s="3"/>
      <c r="B73" s="3"/>
      <c r="D73" s="125"/>
      <c r="E73" s="535"/>
      <c r="F73" s="537"/>
      <c r="J73" s="120"/>
      <c r="K73" s="120"/>
      <c r="L73" s="120"/>
      <c r="M73" s="120"/>
      <c r="N73" s="120"/>
      <c r="O73" s="120"/>
      <c r="P73" s="120"/>
      <c r="Q73" s="120"/>
      <c r="R73" s="129"/>
      <c r="T73" s="206"/>
      <c r="U73" s="206"/>
      <c r="V73" s="206"/>
    </row>
    <row r="74" spans="1:22" ht="13.5" thickBot="1" x14ac:dyDescent="0.25">
      <c r="A74" s="3"/>
      <c r="B74" s="3"/>
      <c r="D74" s="132"/>
      <c r="E74" s="133" t="s">
        <v>143</v>
      </c>
      <c r="F74" s="134"/>
      <c r="G74" s="135"/>
      <c r="H74" s="135"/>
      <c r="I74" s="135"/>
      <c r="J74" s="135"/>
      <c r="K74" s="135"/>
      <c r="L74" s="135"/>
      <c r="M74" s="135"/>
      <c r="N74" s="135"/>
      <c r="O74" s="135"/>
      <c r="P74" s="136" t="s">
        <v>39</v>
      </c>
      <c r="Q74" s="137"/>
      <c r="R74" s="138"/>
      <c r="T74" s="206"/>
      <c r="U74" s="206"/>
      <c r="V74" s="206"/>
    </row>
    <row r="75" spans="1:22" ht="13.5" thickTop="1" x14ac:dyDescent="0.2">
      <c r="A75" s="3"/>
      <c r="B75" s="3"/>
      <c r="T75" s="206"/>
      <c r="U75" s="206"/>
      <c r="V75" s="206"/>
    </row>
    <row r="76" spans="1:22" x14ac:dyDescent="0.2">
      <c r="A76" s="3"/>
      <c r="B76" s="3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</row>
    <row r="77" spans="1:22" x14ac:dyDescent="0.2">
      <c r="A77" s="3"/>
      <c r="B77" s="3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</row>
    <row r="78" spans="1:22" x14ac:dyDescent="0.2">
      <c r="A78" s="3"/>
      <c r="B78" s="3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</row>
    <row r="79" spans="1:22" x14ac:dyDescent="0.2">
      <c r="A79" s="3"/>
      <c r="B79" s="3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</row>
    <row r="80" spans="1:22" x14ac:dyDescent="0.2">
      <c r="A80" s="3"/>
      <c r="B80" s="3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</row>
    <row r="81" spans="1:22" x14ac:dyDescent="0.2">
      <c r="A81" s="3"/>
      <c r="B81" s="3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</row>
    <row r="82" spans="1:22" x14ac:dyDescent="0.2">
      <c r="A82" s="3"/>
      <c r="B82" s="3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</row>
    <row r="83" spans="1:22" x14ac:dyDescent="0.2">
      <c r="A83" s="3"/>
      <c r="B83" s="3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</row>
    <row r="84" spans="1:22" x14ac:dyDescent="0.2">
      <c r="A84" s="3"/>
      <c r="B84" s="3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</row>
    <row r="85" spans="1:22" x14ac:dyDescent="0.2">
      <c r="A85" s="3"/>
      <c r="B85" s="3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</row>
    <row r="86" spans="1:22" x14ac:dyDescent="0.2">
      <c r="A86" s="3"/>
      <c r="B86" s="3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</row>
    <row r="87" spans="1:22" x14ac:dyDescent="0.2">
      <c r="A87" s="3"/>
      <c r="B87" s="3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</row>
    <row r="88" spans="1:22" x14ac:dyDescent="0.2">
      <c r="A88" s="3"/>
      <c r="B88" s="3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</row>
    <row r="89" spans="1:22" x14ac:dyDescent="0.2">
      <c r="A89" s="16"/>
      <c r="B89" s="16"/>
    </row>
    <row r="90" spans="1:22" x14ac:dyDescent="0.2">
      <c r="A90" s="16"/>
      <c r="B90" s="16"/>
    </row>
    <row r="91" spans="1:22" x14ac:dyDescent="0.2">
      <c r="A91" s="16"/>
      <c r="B91" s="16"/>
    </row>
    <row r="92" spans="1:22" x14ac:dyDescent="0.2">
      <c r="A92" s="16"/>
      <c r="B92" s="16"/>
    </row>
    <row r="93" spans="1:22" x14ac:dyDescent="0.2">
      <c r="A93" s="16"/>
      <c r="B93" s="16"/>
    </row>
    <row r="94" spans="1:22" x14ac:dyDescent="0.2">
      <c r="A94" s="16"/>
      <c r="B94" s="16"/>
    </row>
    <row r="95" spans="1:22" x14ac:dyDescent="0.2">
      <c r="A95" s="16"/>
      <c r="B95" s="16"/>
    </row>
    <row r="96" spans="1:22" x14ac:dyDescent="0.2">
      <c r="A96" s="16"/>
      <c r="B96" s="16"/>
    </row>
    <row r="97" spans="1:2" x14ac:dyDescent="0.2">
      <c r="A97" s="16"/>
      <c r="B97" s="16"/>
    </row>
    <row r="98" spans="1:2" x14ac:dyDescent="0.2">
      <c r="A98" s="16"/>
      <c r="B98" s="16"/>
    </row>
    <row r="99" spans="1:2" x14ac:dyDescent="0.2">
      <c r="A99" s="16"/>
      <c r="B99" s="16"/>
    </row>
    <row r="100" spans="1:2" x14ac:dyDescent="0.2">
      <c r="A100" s="16"/>
      <c r="B100" s="16"/>
    </row>
    <row r="101" spans="1:2" x14ac:dyDescent="0.2">
      <c r="A101" s="16"/>
      <c r="B101" s="16"/>
    </row>
    <row r="102" spans="1:2" x14ac:dyDescent="0.2">
      <c r="A102" s="16"/>
      <c r="B102" s="16"/>
    </row>
    <row r="103" spans="1:2" x14ac:dyDescent="0.2">
      <c r="A103" s="16"/>
      <c r="B103" s="16"/>
    </row>
    <row r="104" spans="1:2" x14ac:dyDescent="0.2">
      <c r="A104" s="16"/>
      <c r="B104" s="16"/>
    </row>
    <row r="105" spans="1:2" x14ac:dyDescent="0.2">
      <c r="A105" s="16"/>
      <c r="B105" s="16"/>
    </row>
    <row r="106" spans="1:2" x14ac:dyDescent="0.2">
      <c r="A106" s="16"/>
      <c r="B106" s="16"/>
    </row>
    <row r="107" spans="1:2" x14ac:dyDescent="0.2">
      <c r="A107" s="16"/>
      <c r="B107" s="16"/>
    </row>
    <row r="108" spans="1:2" x14ac:dyDescent="0.2">
      <c r="A108" s="16"/>
      <c r="B108" s="16"/>
    </row>
    <row r="109" spans="1:2" x14ac:dyDescent="0.2">
      <c r="A109" s="16"/>
      <c r="B109" s="16"/>
    </row>
    <row r="110" spans="1:2" x14ac:dyDescent="0.2">
      <c r="A110" s="16"/>
      <c r="B110" s="16"/>
    </row>
    <row r="111" spans="1:2" x14ac:dyDescent="0.2">
      <c r="A111" s="16"/>
      <c r="B111" s="16"/>
    </row>
    <row r="112" spans="1:2" x14ac:dyDescent="0.2">
      <c r="A112" s="16"/>
      <c r="B112" s="16"/>
    </row>
    <row r="113" spans="1:2" x14ac:dyDescent="0.2">
      <c r="A113" s="16"/>
      <c r="B113" s="16"/>
    </row>
    <row r="114" spans="1:2" x14ac:dyDescent="0.2">
      <c r="A114" s="16"/>
      <c r="B114" s="16"/>
    </row>
    <row r="115" spans="1:2" x14ac:dyDescent="0.2">
      <c r="A115" s="16"/>
      <c r="B115" s="16"/>
    </row>
    <row r="116" spans="1:2" x14ac:dyDescent="0.2">
      <c r="A116" s="16"/>
      <c r="B116" s="16"/>
    </row>
    <row r="117" spans="1:2" x14ac:dyDescent="0.2">
      <c r="A117" s="16"/>
      <c r="B117" s="16"/>
    </row>
    <row r="118" spans="1:2" x14ac:dyDescent="0.2">
      <c r="A118" s="16"/>
      <c r="B118" s="16"/>
    </row>
    <row r="119" spans="1:2" x14ac:dyDescent="0.2">
      <c r="A119" s="16"/>
      <c r="B119" s="16"/>
    </row>
    <row r="120" spans="1:2" x14ac:dyDescent="0.2">
      <c r="A120" s="16"/>
      <c r="B120" s="16"/>
    </row>
    <row r="121" spans="1:2" x14ac:dyDescent="0.2">
      <c r="A121" s="16"/>
      <c r="B121" s="16"/>
    </row>
    <row r="122" spans="1:2" x14ac:dyDescent="0.2">
      <c r="A122" s="16"/>
      <c r="B122" s="16"/>
    </row>
    <row r="123" spans="1:2" x14ac:dyDescent="0.2">
      <c r="A123" s="16"/>
      <c r="B123" s="16"/>
    </row>
    <row r="124" spans="1:2" x14ac:dyDescent="0.2">
      <c r="A124" s="16"/>
      <c r="B124" s="16"/>
    </row>
    <row r="125" spans="1:2" x14ac:dyDescent="0.2">
      <c r="A125" s="16"/>
      <c r="B125" s="16"/>
    </row>
    <row r="126" spans="1:2" x14ac:dyDescent="0.2">
      <c r="A126" s="16"/>
      <c r="B126" s="16"/>
    </row>
    <row r="127" spans="1:2" x14ac:dyDescent="0.2">
      <c r="A127" s="16"/>
      <c r="B127" s="16"/>
    </row>
    <row r="128" spans="1:2" x14ac:dyDescent="0.2">
      <c r="A128" s="16"/>
      <c r="B128" s="16"/>
    </row>
    <row r="129" spans="1:2" x14ac:dyDescent="0.2">
      <c r="A129" s="16"/>
      <c r="B129" s="16"/>
    </row>
    <row r="130" spans="1:2" x14ac:dyDescent="0.2">
      <c r="A130" s="16"/>
      <c r="B130" s="16"/>
    </row>
    <row r="131" spans="1:2" x14ac:dyDescent="0.2">
      <c r="A131" s="16"/>
      <c r="B131" s="16"/>
    </row>
    <row r="132" spans="1:2" x14ac:dyDescent="0.2">
      <c r="A132" s="16"/>
      <c r="B132" s="16"/>
    </row>
    <row r="133" spans="1:2" x14ac:dyDescent="0.2">
      <c r="A133" s="16"/>
      <c r="B133" s="16"/>
    </row>
    <row r="134" spans="1:2" x14ac:dyDescent="0.2">
      <c r="A134" s="16"/>
      <c r="B134" s="16"/>
    </row>
    <row r="135" spans="1:2" x14ac:dyDescent="0.2">
      <c r="A135" s="16"/>
      <c r="B135" s="16"/>
    </row>
    <row r="136" spans="1:2" x14ac:dyDescent="0.2">
      <c r="A136" s="16"/>
      <c r="B136" s="16"/>
    </row>
    <row r="137" spans="1:2" x14ac:dyDescent="0.2">
      <c r="A137" s="16"/>
      <c r="B137" s="16"/>
    </row>
    <row r="138" spans="1:2" x14ac:dyDescent="0.2">
      <c r="A138" s="16"/>
      <c r="B138" s="16"/>
    </row>
    <row r="139" spans="1:2" x14ac:dyDescent="0.2">
      <c r="A139" s="16"/>
      <c r="B139" s="16"/>
    </row>
    <row r="140" spans="1:2" x14ac:dyDescent="0.2">
      <c r="A140" s="16"/>
      <c r="B140" s="16"/>
    </row>
    <row r="141" spans="1:2" x14ac:dyDescent="0.2">
      <c r="A141" s="16"/>
      <c r="B141" s="16"/>
    </row>
    <row r="142" spans="1:2" x14ac:dyDescent="0.2">
      <c r="A142" s="16"/>
      <c r="B142" s="16"/>
    </row>
    <row r="143" spans="1:2" x14ac:dyDescent="0.2">
      <c r="A143" s="16"/>
      <c r="B143" s="16"/>
    </row>
    <row r="144" spans="1:2" x14ac:dyDescent="0.2">
      <c r="A144" s="16"/>
      <c r="B144" s="16"/>
    </row>
    <row r="145" spans="1:2" x14ac:dyDescent="0.2">
      <c r="A145" s="16"/>
      <c r="B145" s="16"/>
    </row>
    <row r="146" spans="1:2" x14ac:dyDescent="0.2">
      <c r="A146" s="16"/>
      <c r="B146" s="16"/>
    </row>
    <row r="147" spans="1:2" x14ac:dyDescent="0.2">
      <c r="A147" s="16"/>
      <c r="B147" s="16"/>
    </row>
    <row r="148" spans="1:2" x14ac:dyDescent="0.2">
      <c r="A148" s="16"/>
      <c r="B148" s="16"/>
    </row>
    <row r="149" spans="1:2" x14ac:dyDescent="0.2">
      <c r="A149" s="16"/>
      <c r="B149" s="16"/>
    </row>
    <row r="150" spans="1:2" x14ac:dyDescent="0.2">
      <c r="A150" s="16"/>
      <c r="B150" s="16"/>
    </row>
    <row r="151" spans="1:2" x14ac:dyDescent="0.2">
      <c r="A151" s="16"/>
      <c r="B151" s="16"/>
    </row>
    <row r="152" spans="1:2" x14ac:dyDescent="0.2">
      <c r="A152" s="16"/>
      <c r="B152" s="16"/>
    </row>
    <row r="153" spans="1:2" x14ac:dyDescent="0.2">
      <c r="A153" s="16"/>
      <c r="B153" s="16"/>
    </row>
    <row r="154" spans="1:2" x14ac:dyDescent="0.2">
      <c r="A154" s="16"/>
      <c r="B154" s="16"/>
    </row>
    <row r="155" spans="1:2" x14ac:dyDescent="0.2">
      <c r="A155" s="16"/>
      <c r="B155" s="16"/>
    </row>
    <row r="156" spans="1:2" x14ac:dyDescent="0.2">
      <c r="A156" s="16"/>
      <c r="B156" s="16"/>
    </row>
    <row r="157" spans="1:2" x14ac:dyDescent="0.2">
      <c r="A157" s="16"/>
      <c r="B157" s="16"/>
    </row>
    <row r="158" spans="1:2" x14ac:dyDescent="0.2">
      <c r="A158" s="16"/>
      <c r="B158" s="16"/>
    </row>
    <row r="159" spans="1:2" x14ac:dyDescent="0.2">
      <c r="A159" s="16"/>
      <c r="B159" s="16"/>
    </row>
    <row r="160" spans="1:2" x14ac:dyDescent="0.2">
      <c r="A160" s="16"/>
      <c r="B160" s="16"/>
    </row>
    <row r="161" spans="1:2" x14ac:dyDescent="0.2">
      <c r="A161" s="16"/>
      <c r="B161" s="16"/>
    </row>
    <row r="162" spans="1:2" x14ac:dyDescent="0.2">
      <c r="A162" s="16"/>
      <c r="B162" s="16"/>
    </row>
    <row r="163" spans="1:2" x14ac:dyDescent="0.2">
      <c r="A163" s="16"/>
      <c r="B163" s="16"/>
    </row>
  </sheetData>
  <sheetProtection password="C7AB" sheet="1" formatCells="0" selectLockedCells="1"/>
  <mergeCells count="48">
    <mergeCell ref="M35:N35"/>
    <mergeCell ref="M8:P8"/>
    <mergeCell ref="G29:K29"/>
    <mergeCell ref="G31:K31"/>
    <mergeCell ref="G33:K33"/>
    <mergeCell ref="M29:R29"/>
    <mergeCell ref="P31:R31"/>
    <mergeCell ref="M33:P33"/>
    <mergeCell ref="M4:R4"/>
    <mergeCell ref="G6:K6"/>
    <mergeCell ref="G4:K4"/>
    <mergeCell ref="G8:K8"/>
    <mergeCell ref="G10:K10"/>
    <mergeCell ref="P6:R6"/>
    <mergeCell ref="M10:N10"/>
    <mergeCell ref="E16:E17"/>
    <mergeCell ref="F16:F17"/>
    <mergeCell ref="F18:F19"/>
    <mergeCell ref="F20:F21"/>
    <mergeCell ref="F22:F23"/>
    <mergeCell ref="E18:E19"/>
    <mergeCell ref="E20:E21"/>
    <mergeCell ref="E22:E23"/>
    <mergeCell ref="F43:F44"/>
    <mergeCell ref="E45:E46"/>
    <mergeCell ref="F45:F46"/>
    <mergeCell ref="M60:N60"/>
    <mergeCell ref="G54:K54"/>
    <mergeCell ref="M54:R54"/>
    <mergeCell ref="G56:K56"/>
    <mergeCell ref="P56:R56"/>
    <mergeCell ref="M58:P58"/>
    <mergeCell ref="E70:E71"/>
    <mergeCell ref="F70:F71"/>
    <mergeCell ref="E72:E73"/>
    <mergeCell ref="F72:F73"/>
    <mergeCell ref="G35:K35"/>
    <mergeCell ref="E66:E67"/>
    <mergeCell ref="F66:F67"/>
    <mergeCell ref="E68:E69"/>
    <mergeCell ref="F68:F69"/>
    <mergeCell ref="G58:K58"/>
    <mergeCell ref="G60:K60"/>
    <mergeCell ref="E47:E48"/>
    <mergeCell ref="F47:F48"/>
    <mergeCell ref="E41:E42"/>
    <mergeCell ref="F41:F42"/>
    <mergeCell ref="E43:E44"/>
  </mergeCells>
  <pageMargins left="0.7" right="0.7" top="0.75" bottom="0.75" header="0.3" footer="0.3"/>
  <pageSetup scale="9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J18" sqref="J18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9</vt:i4>
      </vt:variant>
    </vt:vector>
  </HeadingPairs>
  <TitlesOfParts>
    <vt:vector size="31" baseType="lpstr">
      <vt:lpstr>Legende</vt:lpstr>
      <vt:lpstr>START =&gt; Instruction</vt:lpstr>
      <vt:lpstr>INTRO</vt:lpstr>
      <vt:lpstr>PPSW_Cover</vt:lpstr>
      <vt:lpstr>PPSW_P1</vt:lpstr>
      <vt:lpstr>PPSW_P2</vt:lpstr>
      <vt:lpstr>PPSW_P3</vt:lpstr>
      <vt:lpstr>Box Label</vt:lpstr>
      <vt:lpstr>Mill Cert</vt:lpstr>
      <vt:lpstr>3rd Part Material Cert.</vt:lpstr>
      <vt:lpstr>Control Plan</vt:lpstr>
      <vt:lpstr>Ballooned Print</vt:lpstr>
      <vt:lpstr>CMM Road Map</vt:lpstr>
      <vt:lpstr>CMM Reports</vt:lpstr>
      <vt:lpstr>DA</vt:lpstr>
      <vt:lpstr>Heat Treat Cert</vt:lpstr>
      <vt:lpstr>Weld Length Check</vt:lpstr>
      <vt:lpstr>Cut&amp;Etch Reports</vt:lpstr>
      <vt:lpstr>Coating Cert</vt:lpstr>
      <vt:lpstr>Other Q Docs</vt:lpstr>
      <vt:lpstr>JCI CMM Reports, Road Map</vt:lpstr>
      <vt:lpstr>Sheet1</vt:lpstr>
      <vt:lpstr>'Box Label'!Print_Area</vt:lpstr>
      <vt:lpstr>INTRO!Print_Area</vt:lpstr>
      <vt:lpstr>Legende!Print_Area</vt:lpstr>
      <vt:lpstr>PPSW_Cover!Print_Area</vt:lpstr>
      <vt:lpstr>PPSW_P1!Print_Area</vt:lpstr>
      <vt:lpstr>PPSW_P2!Print_Area</vt:lpstr>
      <vt:lpstr>PPSW_P3!Print_Area</vt:lpstr>
      <vt:lpstr>'START =&gt; Instruction'!Print_Area</vt:lpstr>
      <vt:lpstr>'START =&gt; Instruction'!Print_Titles</vt:lpstr>
    </vt:vector>
  </TitlesOfParts>
  <Company>Johnson Controls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Prototype Part Sample Warrant and Tag</dc:title>
  <dc:creator>E.Saale</dc:creator>
  <dc:description>mna</dc:description>
  <cp:lastModifiedBy>Maureen Parsons</cp:lastModifiedBy>
  <cp:lastPrinted>2013-02-06T15:42:46Z</cp:lastPrinted>
  <dcterms:created xsi:type="dcterms:W3CDTF">2008-02-11T10:32:02Z</dcterms:created>
  <dcterms:modified xsi:type="dcterms:W3CDTF">2016-09-13T18:28:10Z</dcterms:modified>
  <cp:category>EU-Prototyping</cp:category>
</cp:coreProperties>
</file>